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lisabete.andrade\Documents\ENSINO SUPERIOR\PEDAGOGIA EAD\"/>
    </mc:Choice>
  </mc:AlternateContent>
  <bookViews>
    <workbookView xWindow="0" yWindow="0" windowWidth="23040" windowHeight="9072" tabRatio="604" firstSheet="1" activeTab="1"/>
  </bookViews>
  <sheets>
    <sheet name="Base" sheetId="8" state="hidden" r:id="rId1"/>
    <sheet name="Matriz" sheetId="18" r:id="rId2"/>
    <sheet name="DCN" sheetId="14" state="hidden" r:id="rId3"/>
  </sheets>
  <definedNames>
    <definedName name="_xlnm._FilterDatabase" localSheetId="2" hidden="1">DCN!#REF!</definedName>
    <definedName name="_xlnm.Print_Area" localSheetId="2">DCN!#REF!</definedName>
    <definedName name="_xlnm.Print_Area" localSheetId="1">Matriz!$B$2:$J$72</definedName>
    <definedName name="_xlnm.Print_Titles" localSheetId="2">DCN!#REF!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8" l="1"/>
  <c r="H57" i="18"/>
  <c r="I57" i="18"/>
  <c r="J57" i="18"/>
  <c r="K57" i="18"/>
  <c r="H63" i="18"/>
  <c r="G63" i="18"/>
  <c r="H47" i="18" l="1"/>
  <c r="G47" i="18"/>
  <c r="G34" i="18"/>
  <c r="H34" i="18"/>
  <c r="H20" i="18"/>
  <c r="G20" i="18"/>
  <c r="G64" i="18" l="1"/>
  <c r="H64" i="18"/>
  <c r="H70" i="18" l="1"/>
  <c r="I63" i="18" l="1"/>
  <c r="J63" i="18" s="1"/>
  <c r="E68" i="14" l="1"/>
  <c r="E62" i="14"/>
  <c r="E57" i="14"/>
  <c r="E54" i="14"/>
  <c r="E47" i="14"/>
  <c r="E41" i="14"/>
  <c r="E58" i="14" l="1"/>
  <c r="E69" i="14" s="1"/>
  <c r="E70" i="14" s="1"/>
  <c r="G72" i="18" l="1"/>
  <c r="G67" i="18"/>
  <c r="H67" i="18"/>
  <c r="H72" i="18" l="1"/>
  <c r="H71" i="18"/>
  <c r="G71" i="18"/>
  <c r="G70" i="18"/>
  <c r="H69" i="18"/>
  <c r="J70" i="18" l="1"/>
  <c r="G69" i="18"/>
  <c r="I34" i="18" l="1"/>
  <c r="J34" i="18" s="1"/>
  <c r="I47" i="18"/>
  <c r="J47" i="18" s="1"/>
  <c r="I20" i="18"/>
  <c r="K63" i="18"/>
  <c r="K20" i="18"/>
  <c r="K34" i="18"/>
  <c r="K47" i="18"/>
  <c r="I64" i="18" l="1"/>
  <c r="J64" i="18" s="1"/>
  <c r="J20" i="18"/>
  <c r="K64" i="18"/>
  <c r="D67" i="18" l="1"/>
  <c r="D69" i="18"/>
  <c r="D72" i="18"/>
  <c r="D70" i="18"/>
  <c r="D71" i="18"/>
  <c r="D68" i="18"/>
  <c r="D64" i="18"/>
</calcChain>
</file>

<file path=xl/sharedStrings.xml><?xml version="1.0" encoding="utf-8"?>
<sst xmlns="http://schemas.openxmlformats.org/spreadsheetml/2006/main" count="251" uniqueCount="141">
  <si>
    <t>Total</t>
  </si>
  <si>
    <t>Componentes Curriculares</t>
  </si>
  <si>
    <t>Curso:</t>
  </si>
  <si>
    <t>Disciplina</t>
  </si>
  <si>
    <t>Bacharelado</t>
  </si>
  <si>
    <t>Hora Relógio</t>
  </si>
  <si>
    <t>Hora Aula</t>
  </si>
  <si>
    <t>Licenciatura</t>
  </si>
  <si>
    <t>Tecnológico</t>
  </si>
  <si>
    <t>Turno:</t>
  </si>
  <si>
    <t>10 sem</t>
  </si>
  <si>
    <t>4 sem</t>
  </si>
  <si>
    <t>5 sem</t>
  </si>
  <si>
    <t>6 sem</t>
  </si>
  <si>
    <t>7 sem</t>
  </si>
  <si>
    <t>8 sem</t>
  </si>
  <si>
    <t>9 sem</t>
  </si>
  <si>
    <t>12 sem</t>
  </si>
  <si>
    <t>Integral</t>
  </si>
  <si>
    <t>Matutino</t>
  </si>
  <si>
    <t>Vespertino</t>
  </si>
  <si>
    <t>Noturno</t>
  </si>
  <si>
    <t>Matutino/Noturno</t>
  </si>
  <si>
    <t>Vespertino/Noturno</t>
  </si>
  <si>
    <t>TCC</t>
  </si>
  <si>
    <t>Código</t>
  </si>
  <si>
    <t>Código:</t>
  </si>
  <si>
    <t>00.000.00</t>
  </si>
  <si>
    <t xml:space="preserve">Modalidade: </t>
  </si>
  <si>
    <t>Presencial</t>
  </si>
  <si>
    <t xml:space="preserve">Grau: </t>
  </si>
  <si>
    <t xml:space="preserve">Duração: </t>
  </si>
  <si>
    <t>1º</t>
  </si>
  <si>
    <t>DPR</t>
  </si>
  <si>
    <t>DSP</t>
  </si>
  <si>
    <t>AC</t>
  </si>
  <si>
    <t>PI</t>
  </si>
  <si>
    <t>2º</t>
  </si>
  <si>
    <t>3º</t>
  </si>
  <si>
    <t>4º</t>
  </si>
  <si>
    <t>ES</t>
  </si>
  <si>
    <t>Resumo</t>
  </si>
  <si>
    <t>Estágio</t>
  </si>
  <si>
    <t>8º</t>
  </si>
  <si>
    <t>Modalidade</t>
  </si>
  <si>
    <r>
      <t xml:space="preserve">MATRIZ CURRICULAR DE REFERÊNCIA (MCR) 
 -  CM - </t>
    </r>
    <r>
      <rPr>
        <sz val="12"/>
        <color rgb="FF000000"/>
        <rFont val="Impact"/>
        <family val="2"/>
      </rPr>
      <t/>
    </r>
  </si>
  <si>
    <t>Hora Aula (50 min)</t>
  </si>
  <si>
    <t>60 min</t>
  </si>
  <si>
    <t>Total Hora/Relógio</t>
  </si>
  <si>
    <t>--</t>
  </si>
  <si>
    <t>Atividades Complementares (Integralização conforme Regulamento)</t>
  </si>
  <si>
    <t>(PI) Projetos Integradores*</t>
  </si>
  <si>
    <t>Trabalho de Conclusão de Curso Presencial</t>
  </si>
  <si>
    <t>(8 semestres)</t>
  </si>
  <si>
    <t>(Licenciatura)</t>
  </si>
  <si>
    <t>Pedagogia</t>
  </si>
  <si>
    <t>DISTRIBUIÇÃO DOS COMPONENTES CURRICULARES DE ACORDO COM AS DCN</t>
  </si>
  <si>
    <t>Graduação:</t>
  </si>
  <si>
    <t>Base Legal:</t>
  </si>
  <si>
    <t>Curso</t>
  </si>
  <si>
    <t>Res. n. CNE/CES 01/2006</t>
  </si>
  <si>
    <t>Núcleos</t>
  </si>
  <si>
    <t>Conteúdos Curriculares</t>
  </si>
  <si>
    <t>Desdobramento em Disciplinas</t>
  </si>
  <si>
    <t>CHT</t>
  </si>
  <si>
    <t>Art. 6º, Inciso I
Estudos Básicos</t>
  </si>
  <si>
    <r>
      <rPr>
        <b/>
        <sz val="9"/>
        <color rgb="FF000000"/>
        <rFont val="Calibri"/>
        <family val="2"/>
      </rPr>
      <t>a)</t>
    </r>
    <r>
      <rPr>
        <sz val="9"/>
        <color rgb="FF000000"/>
        <rFont val="Calibri"/>
        <family val="2"/>
      </rPr>
      <t xml:space="preserve"> aplicação de princípios, concepções e critérios oriundos de diferentes áreas do conhecimento, com pertinência ao campo da Pedagogia, que contribuam para o desenvolvimento das pessoas, das organizações e da sociedade.
</t>
    </r>
    <r>
      <rPr>
        <b/>
        <sz val="9"/>
        <color rgb="FF000000"/>
        <rFont val="Calibri"/>
        <family val="2"/>
      </rPr>
      <t xml:space="preserve">b) </t>
    </r>
    <r>
      <rPr>
        <sz val="9"/>
        <color rgb="FF000000"/>
        <rFont val="Calibri"/>
        <family val="2"/>
      </rPr>
      <t xml:space="preserve">aplicação de princípios da gestão democrática em espaços escolares e não-escolares.
</t>
    </r>
    <r>
      <rPr>
        <b/>
        <sz val="9"/>
        <color rgb="FF000000"/>
        <rFont val="Calibri"/>
        <family val="2"/>
      </rPr>
      <t>c)</t>
    </r>
    <r>
      <rPr>
        <sz val="9"/>
        <color rgb="FF000000"/>
        <rFont val="Calibri"/>
        <family val="2"/>
      </rPr>
      <t xml:space="preserve"> observação, análise, planejamento, implementação e avaliação de processos educativos e de experiências educacionais, em ambientes escolares e não-escolares.
</t>
    </r>
    <r>
      <rPr>
        <b/>
        <sz val="9"/>
        <color rgb="FF000000"/>
        <rFont val="Calibri"/>
        <family val="2"/>
      </rPr>
      <t>d)</t>
    </r>
    <r>
      <rPr>
        <sz val="9"/>
        <color rgb="FF000000"/>
        <rFont val="Calibri"/>
        <family val="2"/>
      </rPr>
      <t xml:space="preserve"> utilização de conhecimento multidimensional sobre o ser humano, em situações de aprendizagem.
</t>
    </r>
    <r>
      <rPr>
        <b/>
        <sz val="9"/>
        <color rgb="FF000000"/>
        <rFont val="Calibri"/>
        <family val="2"/>
      </rPr>
      <t>e)</t>
    </r>
    <r>
      <rPr>
        <sz val="9"/>
        <color rgb="FF000000"/>
        <rFont val="Calibri"/>
        <family val="2"/>
      </rPr>
      <t xml:space="preserve"> aplicação, em práticas educativas, de conhecimentos de processos de desenvolvimento de crianças, adolescentes, jovens e adultos, nas dimensões física, cognitiva, afetiva, estética, cultural, lúdica, artística, ética e biossocial.
</t>
    </r>
    <r>
      <rPr>
        <b/>
        <sz val="9"/>
        <color rgb="FF000000"/>
        <rFont val="Calibri"/>
        <family val="2"/>
      </rPr>
      <t>f)</t>
    </r>
    <r>
      <rPr>
        <sz val="9"/>
        <color rgb="FF000000"/>
        <rFont val="Calibri"/>
        <family val="2"/>
      </rPr>
      <t xml:space="preserve"> realização de diagnóstico sobre necessidades e aspirações dos diferentes segmentos da sociedade, relativamente à educação, sendo capaz de identificar diferentes forças e interesses, de captar contradições e de considerá-lo nos planos pedagógico e de ensinoaprendizagem, no planejamento e na realização de atividades educativas.</t>
    </r>
  </si>
  <si>
    <r>
      <rPr>
        <b/>
        <sz val="9"/>
        <color rgb="FF000000"/>
        <rFont val="Calibri"/>
        <family val="2"/>
      </rPr>
      <t>h)</t>
    </r>
    <r>
      <rPr>
        <sz val="9"/>
        <color rgb="FF000000"/>
        <rFont val="Calibri"/>
        <family val="2"/>
      </rPr>
      <t xml:space="preserve"> estudo da Didática, de teorias e metodologias pedagógicas, de processos de organização do trabalho docente.</t>
    </r>
  </si>
  <si>
    <r>
      <rPr>
        <b/>
        <sz val="9"/>
        <color rgb="FF000000"/>
        <rFont val="Calibri"/>
        <family val="2"/>
      </rPr>
      <t xml:space="preserve">i) </t>
    </r>
    <r>
      <rPr>
        <sz val="9"/>
        <color rgb="FF000000"/>
        <rFont val="Calibri"/>
        <family val="2"/>
      </rPr>
      <t>decodificação e utilização de códigos de diferentes linguagens utilizadas por crianças, além do trabalho didático com conteúdos, pertinentes aos primeiros anos de escolarização, relativos à Língua Portuguesa, Matemática, Ciências, História e Geografia, Artes, Educação Física.</t>
    </r>
  </si>
  <si>
    <r>
      <rPr>
        <b/>
        <sz val="9"/>
        <color rgb="FF000000"/>
        <rFont val="Calibri"/>
        <family val="2"/>
      </rPr>
      <t>j)</t>
    </r>
    <r>
      <rPr>
        <sz val="9"/>
        <color rgb="FF000000"/>
        <rFont val="Calibri"/>
        <family val="2"/>
      </rPr>
      <t xml:space="preserve"> estudo das relações entre educação e trabalho, diversidade cultural, cidadania, sustentabilidade, entre outras problemáticas centrais da sociedade contemporânea.
</t>
    </r>
    <r>
      <rPr>
        <b/>
        <sz val="9"/>
        <color rgb="FF000000"/>
        <rFont val="Calibri"/>
        <family val="2"/>
      </rPr>
      <t>k)</t>
    </r>
    <r>
      <rPr>
        <sz val="9"/>
        <color rgb="FF000000"/>
        <rFont val="Calibri"/>
        <family val="2"/>
      </rPr>
      <t xml:space="preserve"> atenção às questões atinentes à ética, à estética e à ludicidade, no contexto do exercício profissional, em âmbitos escolares e não-escolares, articulando o saber acadêmico, a pesquisa, a extensão e a prática educativa.</t>
    </r>
  </si>
  <si>
    <r>
      <rPr>
        <b/>
        <sz val="9"/>
        <color rgb="FF000000"/>
        <rFont val="Calibri"/>
        <family val="2"/>
      </rPr>
      <t>l)</t>
    </r>
    <r>
      <rPr>
        <sz val="9"/>
        <color rgb="FF000000"/>
        <rFont val="Calibri"/>
        <family val="2"/>
      </rPr>
      <t xml:space="preserve"> estudo, aplicação e avaliação dos textos legais relativos à organização da educação nacional.</t>
    </r>
  </si>
  <si>
    <t>Subtotal</t>
  </si>
  <si>
    <t>Art. 6º, Inciso II
Aprofundamento e Diversificação de Estudos</t>
  </si>
  <si>
    <r>
      <rPr>
        <b/>
        <sz val="9"/>
        <color rgb="FF000000"/>
        <rFont val="Calibri"/>
        <family val="2"/>
      </rPr>
      <t>a)</t>
    </r>
    <r>
      <rPr>
        <sz val="9"/>
        <color rgb="FF000000"/>
        <rFont val="Calibri"/>
        <family val="2"/>
      </rPr>
      <t xml:space="preserve"> investigações sobre processos educativos e gestoriais, em diferentes situações institucionais: escolares, comunitárias, assistenciais, empresariais e outras.</t>
    </r>
  </si>
  <si>
    <r>
      <rPr>
        <b/>
        <sz val="9"/>
        <color rgb="FF000000"/>
        <rFont val="Calibri"/>
        <family val="2"/>
      </rPr>
      <t>b)</t>
    </r>
    <r>
      <rPr>
        <sz val="9"/>
        <color rgb="FF000000"/>
        <rFont val="Calibri"/>
        <family val="2"/>
      </rPr>
      <t xml:space="preserve"> avaliação, criação e uso de textos, materiais didáticos, procedimentos e processos de aprendizagem que contemplem a diversidade social e cultural da sociedade brasileira.
</t>
    </r>
    <r>
      <rPr>
        <b/>
        <sz val="9"/>
        <color rgb="FF000000"/>
        <rFont val="Calibri"/>
        <family val="2"/>
      </rPr>
      <t>c)</t>
    </r>
    <r>
      <rPr>
        <sz val="9"/>
        <color rgb="FF000000"/>
        <rFont val="Calibri"/>
        <family val="2"/>
      </rPr>
      <t xml:space="preserve"> estudo, análise e avaliação de teorias da educação, a fim de elaborar propostas educacionais consistentes e inovadoras.</t>
    </r>
  </si>
  <si>
    <t>Art. 6º  Inciso III Estudos Integradores</t>
  </si>
  <si>
    <r>
      <rPr>
        <b/>
        <sz val="9"/>
        <color rgb="FF000000"/>
        <rFont val="Calibri"/>
        <family val="2"/>
      </rPr>
      <t>a)</t>
    </r>
    <r>
      <rPr>
        <sz val="9"/>
        <color rgb="FF000000"/>
        <rFont val="Calibri"/>
        <family val="2"/>
      </rPr>
      <t xml:space="preserve"> seminários e estudos curriculares, em projetos de iniciação científica, monitoria e extensão, diretamente orientados pelo corpo docente da instituição de educação superior; 
</t>
    </r>
    <r>
      <rPr>
        <b/>
        <sz val="9"/>
        <color rgb="FF000000"/>
        <rFont val="Calibri"/>
        <family val="2"/>
      </rPr>
      <t>b)</t>
    </r>
    <r>
      <rPr>
        <sz val="9"/>
        <color rgb="FF000000"/>
        <rFont val="Calibri"/>
        <family val="2"/>
      </rPr>
      <t xml:space="preserve"> atividades práticas, de modo a propiciar vivências, nas mais diferentes áreas do campo educacional, assegurando aprofundamentos e diversificação de estudos, experiências e utilização de recursos pedagógicos.
</t>
    </r>
    <r>
      <rPr>
        <b/>
        <sz val="9"/>
        <color rgb="FF000000"/>
        <rFont val="Calibri"/>
        <family val="2"/>
      </rPr>
      <t>c)</t>
    </r>
    <r>
      <rPr>
        <sz val="9"/>
        <color rgb="FF000000"/>
        <rFont val="Calibri"/>
        <family val="2"/>
      </rPr>
      <t xml:space="preserve"> atividades de comunicação e expressão cultural.</t>
    </r>
  </si>
  <si>
    <t>Trabalho de Curso</t>
  </si>
  <si>
    <t xml:space="preserve">Inciso I, art. 7º - 2.800 horas - Atividades formativas </t>
  </si>
  <si>
    <r>
      <rPr>
        <b/>
        <sz val="11"/>
        <color rgb="FF000000"/>
        <rFont val="Calibri"/>
        <family val="2"/>
      </rPr>
      <t>Estágio Supervisionado</t>
    </r>
    <r>
      <rPr>
        <sz val="11"/>
        <color rgb="FF000000"/>
        <rFont val="Calibri"/>
        <family val="2"/>
      </rPr>
      <t xml:space="preserve"> prioritariamente em Educação Infantil e nos anos iniciais do Ensino Fundamental, contemplando também outras áreas
específicas, se for o caso, conforme o projeto pedagógico da instituição.</t>
    </r>
  </si>
  <si>
    <t xml:space="preserve">Inciso II, art. 7º - 300 horas - Estágio Supervisionado </t>
  </si>
  <si>
    <r>
      <rPr>
        <b/>
        <sz val="11"/>
        <color rgb="FF000000"/>
        <rFont val="Calibri"/>
        <family val="2"/>
      </rPr>
      <t xml:space="preserve">Atividades teórico-práticas </t>
    </r>
    <r>
      <rPr>
        <sz val="11"/>
        <color rgb="FF000000"/>
        <rFont val="Calibri"/>
        <family val="2"/>
      </rPr>
      <t>de aprofundamento em áreas específicas
de interesse dos alunos</t>
    </r>
  </si>
  <si>
    <t xml:space="preserve">Inciso III, art. 7º - 100 horas - Estágio Supervisionado </t>
  </si>
  <si>
    <t>CARGA HORÁRIA TOTAL</t>
  </si>
  <si>
    <t>SITUAÇÃO DA CHT COM A MATRIZ</t>
  </si>
  <si>
    <t>CHT DA MATRIZ</t>
  </si>
  <si>
    <t>Alfabetização e Letramento</t>
  </si>
  <si>
    <t>Educação de Jovens e Adultos</t>
  </si>
  <si>
    <t>Educação, Sexualidade e Gênero</t>
  </si>
  <si>
    <t>Créditos</t>
  </si>
  <si>
    <t xml:space="preserve">Pedagogia </t>
  </si>
  <si>
    <t>EAD</t>
  </si>
  <si>
    <t>NSA</t>
  </si>
  <si>
    <t>Ano</t>
  </si>
  <si>
    <t>Fundamentos da Educação</t>
  </si>
  <si>
    <t>Comunicação e Linguagem</t>
  </si>
  <si>
    <t>Projeto Integrador/Extensão I</t>
  </si>
  <si>
    <t>Identidade e Profissão Docente</t>
  </si>
  <si>
    <t>Psicologia do Desenvolvimento e Processos de Aprendizagem</t>
  </si>
  <si>
    <t>Projeto Integrador/Extensão II</t>
  </si>
  <si>
    <t>Métodos de Pesquisa</t>
  </si>
  <si>
    <t>Projeto Integrador/Extensão III</t>
  </si>
  <si>
    <t>Pedagogia em espaços não formais de Educação</t>
  </si>
  <si>
    <t>Projeto Integrador/Extensão IV</t>
  </si>
  <si>
    <t>Políticas Educacionais e Legislação</t>
  </si>
  <si>
    <t>Projeto Integrador/Extensão V</t>
  </si>
  <si>
    <t>Língua Brasileira de Sinais (Libras)</t>
  </si>
  <si>
    <t>Projeto Integrador/Extensão VI</t>
  </si>
  <si>
    <t>Neurociência e Educação</t>
  </si>
  <si>
    <t>Educação e Ludicidade</t>
  </si>
  <si>
    <t>Projeto Integrador/Extensão VII</t>
  </si>
  <si>
    <t>Fundamentos Metodológicos para o Ensino da Língua Portuguesa</t>
  </si>
  <si>
    <t>Didáticas</t>
  </si>
  <si>
    <t>Tecnologias Digitais na Educação Infantil e nos Anos Iniciais</t>
  </si>
  <si>
    <t>Projeto Integrador/Extensão VIII</t>
  </si>
  <si>
    <t>Fundamentos Metodológicos para o Ensino das Ciências Humanas</t>
  </si>
  <si>
    <t>Fundamentos Metodológicos para o Ensino da Educação Física</t>
  </si>
  <si>
    <t>Projeto Integrador/Extensão XI</t>
  </si>
  <si>
    <t>Planejamento, Avaliação e Currículo</t>
  </si>
  <si>
    <t>Fundamentos Metodológicos da Ciência da Natureza</t>
  </si>
  <si>
    <t>Fundamentos Metodológicos para o Ensino da Matemática</t>
  </si>
  <si>
    <t>Estágio supervisionado: Gestão Escolar</t>
  </si>
  <si>
    <t>Empreendedorismo e Sustentabilidade</t>
  </si>
  <si>
    <t>Educação Integral em Tempo Integral</t>
  </si>
  <si>
    <t>Estágio supervisionado: Educação Infantil</t>
  </si>
  <si>
    <t>Temas Globais Contemporâneos</t>
  </si>
  <si>
    <t>Trabalho de Conclusão de Curso I: projeto de pesquisa</t>
  </si>
  <si>
    <t>Educação e Territórios Educativos</t>
  </si>
  <si>
    <t>Teorias Contemporâneas da Aprendizagem</t>
  </si>
  <si>
    <t>Inteligência Artificial aplicada à Educação</t>
  </si>
  <si>
    <t>Produção de conhecimento e pesquisa aplicada à Educação Infantil e Anos Iniciais</t>
  </si>
  <si>
    <t>Trabalho de Conclusão de Curso II: sistematização da pesquisa</t>
  </si>
  <si>
    <t>Estágio supervisionado: Ensino Fundamental</t>
  </si>
  <si>
    <t>Módulo</t>
  </si>
  <si>
    <t/>
  </si>
  <si>
    <t>Resumo Geral</t>
  </si>
  <si>
    <t>Projetos Integradores - EXT</t>
  </si>
  <si>
    <t>Disciplinas ACCE</t>
  </si>
  <si>
    <t>Disciplinas EFG</t>
  </si>
  <si>
    <t>Educação Inclusiva</t>
  </si>
  <si>
    <t>História da Educação e das Infâncias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</si>
</sst>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%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0"/>
      <color indexed="12"/>
      <name val="Verdana"/>
      <family val="2"/>
    </font>
    <font>
      <sz val="8"/>
      <name val="Verdana"/>
      <family val="2"/>
    </font>
    <font>
      <sz val="11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sz val="14"/>
      <color rgb="FF0000FF"/>
      <name val="Calibri"/>
      <family val="2"/>
    </font>
    <font>
      <i/>
      <sz val="11"/>
      <color rgb="FF0000FF"/>
      <name val="Calibri"/>
      <family val="2"/>
    </font>
    <font>
      <sz val="12"/>
      <color rgb="FF000000"/>
      <name val="Impact"/>
      <family val="2"/>
    </font>
    <font>
      <sz val="16"/>
      <color rgb="FFFFFFFF"/>
      <name val="Impact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9" tint="-0.249977111117893"/>
      <name val="Calibri"/>
      <family val="2"/>
    </font>
    <font>
      <b/>
      <sz val="11"/>
      <color theme="9" tint="-0.249977111117893"/>
      <name val="Calibri"/>
      <family val="2"/>
    </font>
    <font>
      <b/>
      <sz val="10"/>
      <name val="Calibri"/>
      <family val="2"/>
    </font>
    <font>
      <sz val="16"/>
      <color theme="0"/>
      <name val="Impact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name val="Calibri"/>
      <family val="2"/>
    </font>
    <font>
      <b/>
      <i/>
      <sz val="11"/>
      <color rgb="FF0F243E"/>
      <name val="Calibri"/>
      <family val="2"/>
    </font>
    <font>
      <b/>
      <i/>
      <sz val="10"/>
      <color rgb="FF0F243E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b/>
      <sz val="12"/>
      <color theme="0"/>
      <name val="Calibri"/>
      <family val="2"/>
    </font>
    <font>
      <b/>
      <i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FFFF00"/>
      <name val="Calibri"/>
      <family val="2"/>
    </font>
    <font>
      <sz val="11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55D95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49452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rgb="FF555D9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F243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3" tint="-0.499984740745262"/>
      </left>
      <right style="thin">
        <color theme="2" tint="-0.24994659260841701"/>
      </right>
      <top style="thin">
        <color theme="3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3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3" tint="-0.499984740745262"/>
      </right>
      <top style="thin">
        <color theme="3" tint="-0.499984740745262"/>
      </top>
      <bottom style="thin">
        <color theme="2" tint="-0.24994659260841701"/>
      </bottom>
      <diagonal/>
    </border>
    <border>
      <left style="thin">
        <color theme="3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3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3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3" tint="-0.499984740745262"/>
      </left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3" tint="-0.499984740745262"/>
      </left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3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3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3" tint="-0.499984740745262"/>
      </bottom>
      <diagonal/>
    </border>
    <border>
      <left style="thin">
        <color theme="2" tint="-0.24994659260841701"/>
      </left>
      <right style="thin">
        <color theme="3" tint="-0.499984740745262"/>
      </right>
      <top style="thin">
        <color theme="2" tint="-0.24994659260841701"/>
      </top>
      <bottom style="thin">
        <color theme="3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</borders>
  <cellStyleXfs count="29">
    <xf numFmtId="0" fontId="0" fillId="0" borderId="0"/>
    <xf numFmtId="0" fontId="13" fillId="0" borderId="0"/>
    <xf numFmtId="0" fontId="9" fillId="0" borderId="0"/>
    <xf numFmtId="9" fontId="7" fillId="0" borderId="0" applyFont="0" applyFill="0" applyBorder="0" applyAlignment="0" applyProtection="0"/>
    <xf numFmtId="0" fontId="14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0" fontId="42" fillId="0" borderId="0"/>
  </cellStyleXfs>
  <cellXfs count="140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right" vertical="center" wrapText="1"/>
    </xf>
    <xf numFmtId="0" fontId="22" fillId="10" borderId="1" xfId="0" applyFont="1" applyFill="1" applyBorder="1" applyAlignment="1">
      <alignment horizontal="right" vertical="center" wrapText="1"/>
    </xf>
    <xf numFmtId="3" fontId="21" fillId="9" borderId="1" xfId="0" applyNumberFormat="1" applyFont="1" applyFill="1" applyBorder="1" applyAlignment="1">
      <alignment horizontal="center" vertical="center" wrapText="1"/>
    </xf>
    <xf numFmtId="3" fontId="21" fillId="6" borderId="1" xfId="0" applyNumberFormat="1" applyFont="1" applyFill="1" applyBorder="1" applyAlignment="1">
      <alignment horizontal="center" vertical="center"/>
    </xf>
    <xf numFmtId="3" fontId="21" fillId="7" borderId="1" xfId="0" applyNumberFormat="1" applyFont="1" applyFill="1" applyBorder="1" applyAlignment="1">
      <alignment horizontal="center" vertical="center" wrapText="1"/>
    </xf>
    <xf numFmtId="3" fontId="23" fillId="10" borderId="1" xfId="0" applyNumberFormat="1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vertical="center" wrapText="1"/>
    </xf>
    <xf numFmtId="3" fontId="30" fillId="13" borderId="1" xfId="0" applyNumberFormat="1" applyFont="1" applyFill="1" applyBorder="1" applyAlignment="1">
      <alignment horizontal="center" vertical="center"/>
    </xf>
    <xf numFmtId="0" fontId="28" fillId="13" borderId="1" xfId="0" applyFont="1" applyFill="1" applyBorder="1" applyAlignment="1">
      <alignment horizontal="center" vertical="center" wrapText="1"/>
    </xf>
    <xf numFmtId="3" fontId="30" fillId="13" borderId="1" xfId="0" quotePrefix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3" fontId="32" fillId="9" borderId="1" xfId="0" applyNumberFormat="1" applyFont="1" applyFill="1" applyBorder="1" applyAlignment="1">
      <alignment horizontal="center" vertical="center" wrapText="1"/>
    </xf>
    <xf numFmtId="165" fontId="33" fillId="13" borderId="1" xfId="3" applyNumberFormat="1" applyFont="1" applyFill="1" applyBorder="1" applyAlignment="1">
      <alignment horizontal="center" vertical="center" wrapText="1"/>
    </xf>
    <xf numFmtId="3" fontId="28" fillId="13" borderId="1" xfId="0" applyNumberFormat="1" applyFont="1" applyFill="1" applyBorder="1" applyAlignment="1">
      <alignment horizontal="center" vertical="center" wrapText="1"/>
    </xf>
    <xf numFmtId="0" fontId="35" fillId="15" borderId="5" xfId="0" applyFont="1" applyFill="1" applyBorder="1"/>
    <xf numFmtId="0" fontId="35" fillId="15" borderId="6" xfId="0" applyFont="1" applyFill="1" applyBorder="1" applyAlignment="1">
      <alignment horizontal="center"/>
    </xf>
    <xf numFmtId="0" fontId="36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19" fillId="16" borderId="5" xfId="0" applyFont="1" applyFill="1" applyBorder="1" applyAlignment="1">
      <alignment horizontal="center" vertical="center" wrapText="1"/>
    </xf>
    <xf numFmtId="0" fontId="19" fillId="16" borderId="6" xfId="0" applyFont="1" applyFill="1" applyBorder="1" applyAlignment="1">
      <alignment horizontal="center" vertical="center" wrapText="1"/>
    </xf>
    <xf numFmtId="41" fontId="19" fillId="16" borderId="7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 applyProtection="1">
      <alignment vertical="center"/>
      <protection locked="0"/>
    </xf>
    <xf numFmtId="0" fontId="21" fillId="9" borderId="7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vertical="center"/>
    </xf>
    <xf numFmtId="0" fontId="26" fillId="12" borderId="6" xfId="0" applyFont="1" applyFill="1" applyBorder="1" applyAlignment="1" applyProtection="1">
      <alignment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21" fillId="3" borderId="7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vertical="center"/>
    </xf>
    <xf numFmtId="0" fontId="20" fillId="0" borderId="6" xfId="0" applyFont="1" applyBorder="1" applyAlignment="1">
      <alignment horizontal="left" vertical="center" wrapText="1"/>
    </xf>
    <xf numFmtId="3" fontId="27" fillId="17" borderId="7" xfId="0" applyNumberFormat="1" applyFont="1" applyFill="1" applyBorder="1" applyAlignment="1">
      <alignment horizontal="center" wrapText="1"/>
    </xf>
    <xf numFmtId="3" fontId="37" fillId="19" borderId="7" xfId="0" applyNumberFormat="1" applyFont="1" applyFill="1" applyBorder="1" applyAlignment="1">
      <alignment horizontal="center" wrapText="1"/>
    </xf>
    <xf numFmtId="0" fontId="38" fillId="12" borderId="6" xfId="0" applyFont="1" applyFill="1" applyBorder="1" applyAlignment="1">
      <alignment vertical="center"/>
    </xf>
    <xf numFmtId="0" fontId="21" fillId="20" borderId="6" xfId="0" applyFont="1" applyFill="1" applyBorder="1" applyAlignment="1">
      <alignment horizontal="center" vertical="center" wrapText="1"/>
    </xf>
    <xf numFmtId="0" fontId="35" fillId="20" borderId="6" xfId="0" applyFont="1" applyFill="1" applyBorder="1" applyAlignment="1">
      <alignment horizontal="right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35" fillId="21" borderId="6" xfId="0" applyFont="1" applyFill="1" applyBorder="1" applyAlignment="1">
      <alignment horizontal="center" vertical="center" wrapText="1"/>
    </xf>
    <xf numFmtId="0" fontId="27" fillId="21" borderId="6" xfId="0" applyFont="1" applyFill="1" applyBorder="1" applyAlignment="1">
      <alignment horizontal="right" vertical="center" wrapText="1"/>
    </xf>
    <xf numFmtId="0" fontId="27" fillId="21" borderId="7" xfId="0" applyFont="1" applyFill="1" applyBorder="1" applyAlignment="1">
      <alignment horizontal="center" vertical="center" wrapText="1"/>
    </xf>
    <xf numFmtId="3" fontId="40" fillId="22" borderId="7" xfId="0" applyNumberFormat="1" applyFont="1" applyFill="1" applyBorder="1" applyAlignment="1">
      <alignment horizontal="center" vertical="center" wrapText="1"/>
    </xf>
    <xf numFmtId="0" fontId="41" fillId="0" borderId="6" xfId="0" applyFont="1" applyBorder="1" applyAlignment="1">
      <alignment vertical="center" wrapText="1"/>
    </xf>
    <xf numFmtId="0" fontId="27" fillId="23" borderId="7" xfId="0" applyFont="1" applyFill="1" applyBorder="1" applyAlignment="1">
      <alignment horizontal="center" vertical="center" wrapText="1"/>
    </xf>
    <xf numFmtId="3" fontId="44" fillId="24" borderId="7" xfId="28" applyNumberFormat="1" applyFont="1" applyFill="1" applyBorder="1" applyAlignment="1">
      <alignment horizontal="center" wrapText="1"/>
    </xf>
    <xf numFmtId="0" fontId="27" fillId="25" borderId="7" xfId="28" applyFont="1" applyFill="1" applyBorder="1" applyAlignment="1">
      <alignment horizontal="center"/>
    </xf>
    <xf numFmtId="3" fontId="37" fillId="26" borderId="22" xfId="28" applyNumberFormat="1" applyFont="1" applyFill="1" applyBorder="1" applyAlignment="1">
      <alignment horizontal="center" wrapText="1"/>
    </xf>
    <xf numFmtId="0" fontId="30" fillId="0" borderId="1" xfId="0" applyFont="1" applyBorder="1"/>
    <xf numFmtId="0" fontId="13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Protection="1">
      <protection locked="0"/>
    </xf>
    <xf numFmtId="3" fontId="30" fillId="12" borderId="1" xfId="0" applyNumberFormat="1" applyFont="1" applyFill="1" applyBorder="1" applyAlignment="1" applyProtection="1">
      <alignment horizontal="center"/>
      <protection locked="0"/>
    </xf>
    <xf numFmtId="3" fontId="30" fillId="12" borderId="1" xfId="16" applyNumberFormat="1" applyFont="1" applyFill="1" applyBorder="1" applyAlignment="1" applyProtection="1">
      <alignment horizontal="center" wrapText="1"/>
      <protection locked="0"/>
    </xf>
    <xf numFmtId="3" fontId="30" fillId="11" borderId="1" xfId="0" applyNumberFormat="1" applyFont="1" applyFill="1" applyBorder="1" applyAlignment="1" applyProtection="1">
      <alignment horizontal="center"/>
      <protection locked="0"/>
    </xf>
    <xf numFmtId="3" fontId="31" fillId="12" borderId="1" xfId="27" applyNumberFormat="1" applyFont="1" applyFill="1" applyBorder="1" applyAlignment="1" applyProtection="1">
      <alignment horizontal="center"/>
      <protection locked="0"/>
    </xf>
    <xf numFmtId="3" fontId="31" fillId="12" borderId="1" xfId="0" applyNumberFormat="1" applyFont="1" applyFill="1" applyBorder="1" applyAlignment="1" applyProtection="1">
      <alignment horizontal="center"/>
      <protection locked="0"/>
    </xf>
    <xf numFmtId="3" fontId="31" fillId="11" borderId="1" xfId="27" applyNumberFormat="1" applyFont="1" applyFill="1" applyBorder="1" applyAlignment="1" applyProtection="1">
      <alignment horizontal="center"/>
      <protection locked="0"/>
    </xf>
    <xf numFmtId="0" fontId="46" fillId="8" borderId="1" xfId="0" applyFont="1" applyFill="1" applyBorder="1" applyAlignment="1">
      <alignment horizontal="center" vertical="center" wrapText="1"/>
    </xf>
    <xf numFmtId="165" fontId="22" fillId="10" borderId="1" xfId="3" applyNumberFormat="1" applyFont="1" applyFill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3" fontId="47" fillId="12" borderId="1" xfId="0" applyNumberFormat="1" applyFont="1" applyFill="1" applyBorder="1" applyAlignment="1" applyProtection="1">
      <alignment horizontal="center"/>
      <protection locked="0"/>
    </xf>
    <xf numFmtId="3" fontId="47" fillId="12" borderId="1" xfId="16" applyNumberFormat="1" applyFont="1" applyFill="1" applyBorder="1" applyAlignment="1" applyProtection="1">
      <alignment horizontal="center" wrapText="1"/>
      <protection locked="0"/>
    </xf>
    <xf numFmtId="3" fontId="47" fillId="11" borderId="1" xfId="0" applyNumberFormat="1" applyFont="1" applyFill="1" applyBorder="1" applyAlignment="1" applyProtection="1">
      <alignment horizontal="center"/>
      <protection locked="0"/>
    </xf>
    <xf numFmtId="3" fontId="48" fillId="9" borderId="1" xfId="0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/>
    </xf>
    <xf numFmtId="3" fontId="47" fillId="12" borderId="1" xfId="27" applyNumberFormat="1" applyFont="1" applyFill="1" applyBorder="1" applyAlignment="1" applyProtection="1">
      <alignment horizontal="center"/>
      <protection locked="0"/>
    </xf>
    <xf numFmtId="3" fontId="47" fillId="11" borderId="1" xfId="27" applyNumberFormat="1" applyFont="1" applyFill="1" applyBorder="1" applyAlignment="1" applyProtection="1">
      <alignment horizontal="center"/>
      <protection locked="0"/>
    </xf>
    <xf numFmtId="3" fontId="48" fillId="3" borderId="1" xfId="0" applyNumberFormat="1" applyFont="1" applyFill="1" applyBorder="1" applyAlignment="1">
      <alignment horizontal="center" vertical="center" wrapText="1"/>
    </xf>
    <xf numFmtId="0" fontId="47" fillId="12" borderId="1" xfId="0" applyFont="1" applyFill="1" applyBorder="1" applyAlignment="1">
      <alignment horizontal="center" vertical="center"/>
    </xf>
    <xf numFmtId="3" fontId="48" fillId="27" borderId="1" xfId="0" applyNumberFormat="1" applyFont="1" applyFill="1" applyBorder="1" applyAlignment="1">
      <alignment horizontal="center" vertical="center" wrapText="1"/>
    </xf>
    <xf numFmtId="0" fontId="47" fillId="12" borderId="1" xfId="0" applyFont="1" applyFill="1" applyBorder="1" applyAlignment="1">
      <alignment horizontal="center"/>
    </xf>
    <xf numFmtId="3" fontId="21" fillId="27" borderId="1" xfId="0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/>
    </xf>
    <xf numFmtId="0" fontId="49" fillId="27" borderId="1" xfId="0" applyFont="1" applyFill="1" applyBorder="1" applyAlignment="1">
      <alignment horizontal="center" vertical="center" wrapText="1"/>
    </xf>
    <xf numFmtId="0" fontId="49" fillId="12" borderId="1" xfId="0" applyFont="1" applyFill="1" applyBorder="1" applyAlignment="1">
      <alignment horizontal="center" vertical="center"/>
    </xf>
    <xf numFmtId="0" fontId="13" fillId="0" borderId="0" xfId="0" quotePrefix="1" applyFont="1"/>
    <xf numFmtId="0" fontId="30" fillId="0" borderId="0" xfId="0" applyFont="1" applyAlignment="1">
      <alignment vertical="center"/>
    </xf>
    <xf numFmtId="0" fontId="18" fillId="5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5" fillId="8" borderId="23" xfId="0" applyFont="1" applyFill="1" applyBorder="1" applyAlignment="1">
      <alignment horizontal="center" vertical="center" wrapText="1"/>
    </xf>
    <xf numFmtId="0" fontId="45" fillId="8" borderId="24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right" vertical="center" wrapText="1"/>
    </xf>
    <xf numFmtId="0" fontId="46" fillId="8" borderId="1" xfId="0" applyFont="1" applyFill="1" applyBorder="1" applyAlignment="1">
      <alignment horizontal="center" vertical="center"/>
    </xf>
    <xf numFmtId="0" fontId="45" fillId="8" borderId="1" xfId="0" applyFont="1" applyFill="1" applyBorder="1" applyAlignment="1">
      <alignment horizontal="center" vertical="center" wrapText="1"/>
    </xf>
    <xf numFmtId="0" fontId="45" fillId="8" borderId="1" xfId="0" quotePrefix="1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7" fillId="0" borderId="5" xfId="28" applyFont="1" applyBorder="1" applyAlignment="1">
      <alignment horizontal="right"/>
    </xf>
    <xf numFmtId="0" fontId="27" fillId="0" borderId="6" xfId="28" applyFont="1" applyBorder="1" applyAlignment="1">
      <alignment horizontal="right"/>
    </xf>
    <xf numFmtId="0" fontId="27" fillId="26" borderId="20" xfId="28" applyFont="1" applyFill="1" applyBorder="1" applyAlignment="1">
      <alignment horizontal="right" wrapText="1"/>
    </xf>
    <xf numFmtId="0" fontId="27" fillId="26" borderId="21" xfId="28" applyFont="1" applyFill="1" applyBorder="1" applyAlignment="1">
      <alignment horizontal="right" wrapText="1"/>
    </xf>
    <xf numFmtId="0" fontId="39" fillId="22" borderId="11" xfId="0" applyFont="1" applyFill="1" applyBorder="1" applyAlignment="1">
      <alignment horizontal="right" vertical="center" wrapText="1"/>
    </xf>
    <xf numFmtId="0" fontId="39" fillId="22" borderId="12" xfId="0" applyFont="1" applyFill="1" applyBorder="1" applyAlignment="1">
      <alignment horizontal="right" vertical="center" wrapText="1"/>
    </xf>
    <xf numFmtId="0" fontId="39" fillId="22" borderId="13" xfId="0" applyFont="1" applyFill="1" applyBorder="1" applyAlignment="1">
      <alignment horizontal="righ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43" fillId="24" borderId="5" xfId="28" applyFont="1" applyFill="1" applyBorder="1" applyAlignment="1">
      <alignment horizontal="right" wrapText="1"/>
    </xf>
    <xf numFmtId="0" fontId="43" fillId="24" borderId="6" xfId="28" applyFont="1" applyFill="1" applyBorder="1" applyAlignment="1">
      <alignment horizontal="right" wrapText="1"/>
    </xf>
    <xf numFmtId="0" fontId="27" fillId="17" borderId="5" xfId="0" applyFont="1" applyFill="1" applyBorder="1" applyAlignment="1">
      <alignment horizontal="right" wrapText="1"/>
    </xf>
    <xf numFmtId="0" fontId="27" fillId="17" borderId="6" xfId="0" applyFont="1" applyFill="1" applyBorder="1" applyAlignment="1">
      <alignment horizontal="right" wrapText="1"/>
    </xf>
    <xf numFmtId="0" fontId="21" fillId="18" borderId="5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7" fillId="19" borderId="5" xfId="0" applyFont="1" applyFill="1" applyBorder="1" applyAlignment="1">
      <alignment horizontal="right" wrapText="1"/>
    </xf>
    <xf numFmtId="0" fontId="27" fillId="19" borderId="6" xfId="0" applyFont="1" applyFill="1" applyBorder="1" applyAlignment="1">
      <alignment horizontal="right" wrapText="1"/>
    </xf>
    <xf numFmtId="0" fontId="21" fillId="20" borderId="5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4" fillId="14" borderId="2" xfId="10" applyFont="1" applyFill="1" applyBorder="1" applyAlignment="1">
      <alignment horizontal="center" vertical="center" wrapText="1"/>
    </xf>
    <xf numFmtId="0" fontId="34" fillId="14" borderId="3" xfId="10" applyFont="1" applyFill="1" applyBorder="1" applyAlignment="1">
      <alignment horizontal="center" vertical="center" wrapText="1"/>
    </xf>
    <xf numFmtId="0" fontId="34" fillId="14" borderId="4" xfId="10" applyFont="1" applyFill="1" applyBorder="1" applyAlignment="1">
      <alignment horizontal="center" vertical="center" wrapText="1"/>
    </xf>
    <xf numFmtId="0" fontId="35" fillId="15" borderId="6" xfId="0" applyFont="1" applyFill="1" applyBorder="1" applyAlignment="1">
      <alignment horizontal="center"/>
    </xf>
    <xf numFmtId="0" fontId="35" fillId="15" borderId="7" xfId="0" applyFont="1" applyFill="1" applyBorder="1" applyAlignment="1">
      <alignment horizontal="center"/>
    </xf>
    <xf numFmtId="0" fontId="36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21" fillId="17" borderId="5" xfId="0" applyFont="1" applyFill="1" applyBorder="1" applyAlignment="1">
      <alignment horizontal="center" vertical="center" wrapText="1"/>
    </xf>
  </cellXfs>
  <cellStyles count="29">
    <cellStyle name="Normal" xfId="0" builtinId="0"/>
    <cellStyle name="Normal 2" xfId="1"/>
    <cellStyle name="Normal 3" xfId="2"/>
    <cellStyle name="Normal 3 2" xfId="10"/>
    <cellStyle name="Normal 4" xfId="7"/>
    <cellStyle name="Normal 4 2" xfId="12"/>
    <cellStyle name="Normal 4 2 2" xfId="23"/>
    <cellStyle name="Normal 4 3" xfId="17"/>
    <cellStyle name="Normal 4 4" xfId="19"/>
    <cellStyle name="Normal 5" xfId="4"/>
    <cellStyle name="Normal 5 2" xfId="11"/>
    <cellStyle name="Normal 6" xfId="8"/>
    <cellStyle name="Normal 6 2" xfId="13"/>
    <cellStyle name="Normal 6 2 2" xfId="24"/>
    <cellStyle name="Normal 6 2 2 3" xfId="26"/>
    <cellStyle name="Normal 6 3" xfId="20"/>
    <cellStyle name="Normal 7" xfId="28"/>
    <cellStyle name="Porcentagem" xfId="3" builtinId="5"/>
    <cellStyle name="Porcentagem 2" xfId="9"/>
    <cellStyle name="Porcentagem 2 2" xfId="14"/>
    <cellStyle name="Porcentagem 2 2 2" xfId="25"/>
    <cellStyle name="Porcentagem 2 3" xfId="21"/>
    <cellStyle name="Porcentagem 4" xfId="6"/>
    <cellStyle name="Separador de milhares 2" xfId="5"/>
    <cellStyle name="Vírgula" xfId="27" builtinId="3"/>
    <cellStyle name="Vírgula 2" xfId="16"/>
    <cellStyle name="Vírgula 3" xfId="15"/>
    <cellStyle name="Vírgula 4" xfId="18"/>
    <cellStyle name="Vírgula 5" xfId="22"/>
  </cellStyles>
  <dxfs count="3">
    <dxf>
      <font>
        <color rgb="FF0000FF"/>
      </font>
    </dxf>
    <dxf>
      <font>
        <color rgb="FFC00000"/>
      </font>
      <fill>
        <patternFill patternType="solid">
          <bgColor rgb="FFFFFF00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0000FF"/>
      <color rgb="FFFF0066"/>
      <color rgb="FF006600"/>
      <color rgb="FFFF6600"/>
      <color rgb="FF7030A0"/>
      <color rgb="FF6E75AC"/>
      <color rgb="FF3366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18</xdr:row>
      <xdr:rowOff>28575</xdr:rowOff>
    </xdr:from>
    <xdr:to>
      <xdr:col>11</xdr:col>
      <xdr:colOff>3174</xdr:colOff>
      <xdr:row>18</xdr:row>
      <xdr:rowOff>241300</xdr:rowOff>
    </xdr:to>
    <xdr:pic>
      <xdr:nvPicPr>
        <xdr:cNvPr id="2" name="Imagem 1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2257425"/>
          <a:ext cx="3174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28575</xdr:rowOff>
    </xdr:from>
    <xdr:to>
      <xdr:col>11</xdr:col>
      <xdr:colOff>3174</xdr:colOff>
      <xdr:row>18</xdr:row>
      <xdr:rowOff>241300</xdr:rowOff>
    </xdr:to>
    <xdr:pic>
      <xdr:nvPicPr>
        <xdr:cNvPr id="3" name="Imagem 2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2257425"/>
          <a:ext cx="3174" cy="24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28575</xdr:rowOff>
    </xdr:from>
    <xdr:to>
      <xdr:col>11</xdr:col>
      <xdr:colOff>3174</xdr:colOff>
      <xdr:row>17</xdr:row>
      <xdr:rowOff>241300</xdr:rowOff>
    </xdr:to>
    <xdr:pic>
      <xdr:nvPicPr>
        <xdr:cNvPr id="4" name="Imagem 3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225742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28575</xdr:rowOff>
    </xdr:from>
    <xdr:to>
      <xdr:col>11</xdr:col>
      <xdr:colOff>3174</xdr:colOff>
      <xdr:row>17</xdr:row>
      <xdr:rowOff>241300</xdr:rowOff>
    </xdr:to>
    <xdr:pic>
      <xdr:nvPicPr>
        <xdr:cNvPr id="5" name="Imagem 4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225742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32</xdr:row>
      <xdr:rowOff>28575</xdr:rowOff>
    </xdr:from>
    <xdr:ext cx="3174" cy="212725"/>
    <xdr:pic>
      <xdr:nvPicPr>
        <xdr:cNvPr id="6" name="Imagem 5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69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32</xdr:row>
      <xdr:rowOff>28575</xdr:rowOff>
    </xdr:from>
    <xdr:ext cx="3174" cy="212725"/>
    <xdr:pic>
      <xdr:nvPicPr>
        <xdr:cNvPr id="7" name="Imagem 6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69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31</xdr:row>
      <xdr:rowOff>28575</xdr:rowOff>
    </xdr:from>
    <xdr:ext cx="3174" cy="212725"/>
    <xdr:pic>
      <xdr:nvPicPr>
        <xdr:cNvPr id="8" name="Imagem 7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505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31</xdr:row>
      <xdr:rowOff>28575</xdr:rowOff>
    </xdr:from>
    <xdr:ext cx="3174" cy="212725"/>
    <xdr:pic>
      <xdr:nvPicPr>
        <xdr:cNvPr id="9" name="Imagem 8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505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42</xdr:row>
      <xdr:rowOff>28575</xdr:rowOff>
    </xdr:from>
    <xdr:ext cx="3174" cy="212725"/>
    <xdr:pic>
      <xdr:nvPicPr>
        <xdr:cNvPr id="10" name="Imagem 9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69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42</xdr:row>
      <xdr:rowOff>28575</xdr:rowOff>
    </xdr:from>
    <xdr:ext cx="3174" cy="212725"/>
    <xdr:pic>
      <xdr:nvPicPr>
        <xdr:cNvPr id="11" name="Imagem 10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69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</xdr:row>
      <xdr:rowOff>28575</xdr:rowOff>
    </xdr:from>
    <xdr:ext cx="3174" cy="212725"/>
    <xdr:pic>
      <xdr:nvPicPr>
        <xdr:cNvPr id="12" name="Imagem 11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505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41</xdr:row>
      <xdr:rowOff>28575</xdr:rowOff>
    </xdr:from>
    <xdr:ext cx="3174" cy="212725"/>
    <xdr:pic>
      <xdr:nvPicPr>
        <xdr:cNvPr id="13" name="Imagem 12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505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</xdr:row>
      <xdr:rowOff>0</xdr:rowOff>
    </xdr:from>
    <xdr:ext cx="3174" cy="212725"/>
    <xdr:pic>
      <xdr:nvPicPr>
        <xdr:cNvPr id="14" name="Imagem 13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69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</xdr:row>
      <xdr:rowOff>0</xdr:rowOff>
    </xdr:from>
    <xdr:ext cx="3174" cy="212725"/>
    <xdr:pic>
      <xdr:nvPicPr>
        <xdr:cNvPr id="15" name="Imagem 14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69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</xdr:row>
      <xdr:rowOff>0</xdr:rowOff>
    </xdr:from>
    <xdr:ext cx="3174" cy="212725"/>
    <xdr:pic>
      <xdr:nvPicPr>
        <xdr:cNvPr id="16" name="Imagem 15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505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56</xdr:row>
      <xdr:rowOff>0</xdr:rowOff>
    </xdr:from>
    <xdr:ext cx="3174" cy="212725"/>
    <xdr:pic>
      <xdr:nvPicPr>
        <xdr:cNvPr id="17" name="Imagem 16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505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</xdr:row>
      <xdr:rowOff>0</xdr:rowOff>
    </xdr:from>
    <xdr:ext cx="3174" cy="212725"/>
    <xdr:pic>
      <xdr:nvPicPr>
        <xdr:cNvPr id="18" name="Imagem 17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69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</xdr:row>
      <xdr:rowOff>0</xdr:rowOff>
    </xdr:from>
    <xdr:ext cx="3174" cy="212725"/>
    <xdr:pic>
      <xdr:nvPicPr>
        <xdr:cNvPr id="19" name="Imagem 18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69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</xdr:row>
      <xdr:rowOff>0</xdr:rowOff>
    </xdr:from>
    <xdr:ext cx="3174" cy="212725"/>
    <xdr:pic>
      <xdr:nvPicPr>
        <xdr:cNvPr id="20" name="Imagem 19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505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</xdr:row>
      <xdr:rowOff>0</xdr:rowOff>
    </xdr:from>
    <xdr:ext cx="3174" cy="212725"/>
    <xdr:pic>
      <xdr:nvPicPr>
        <xdr:cNvPr id="21" name="Imagem 20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505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</xdr:row>
      <xdr:rowOff>0</xdr:rowOff>
    </xdr:from>
    <xdr:ext cx="3174" cy="212725"/>
    <xdr:pic>
      <xdr:nvPicPr>
        <xdr:cNvPr id="22" name="Imagem 21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69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</xdr:row>
      <xdr:rowOff>0</xdr:rowOff>
    </xdr:from>
    <xdr:ext cx="3174" cy="212725"/>
    <xdr:pic>
      <xdr:nvPicPr>
        <xdr:cNvPr id="23" name="Imagem 22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69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</xdr:row>
      <xdr:rowOff>0</xdr:rowOff>
    </xdr:from>
    <xdr:ext cx="3174" cy="212725"/>
    <xdr:pic>
      <xdr:nvPicPr>
        <xdr:cNvPr id="24" name="Imagem 23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505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</xdr:row>
      <xdr:rowOff>0</xdr:rowOff>
    </xdr:from>
    <xdr:ext cx="3174" cy="212725"/>
    <xdr:pic>
      <xdr:nvPicPr>
        <xdr:cNvPr id="25" name="Imagem 24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505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</xdr:row>
      <xdr:rowOff>0</xdr:rowOff>
    </xdr:from>
    <xdr:ext cx="3174" cy="212725"/>
    <xdr:pic>
      <xdr:nvPicPr>
        <xdr:cNvPr id="26" name="Imagem 25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69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</xdr:row>
      <xdr:rowOff>0</xdr:rowOff>
    </xdr:from>
    <xdr:ext cx="3174" cy="212725"/>
    <xdr:pic>
      <xdr:nvPicPr>
        <xdr:cNvPr id="27" name="Imagem 26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69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</xdr:row>
      <xdr:rowOff>0</xdr:rowOff>
    </xdr:from>
    <xdr:ext cx="3174" cy="212725"/>
    <xdr:pic>
      <xdr:nvPicPr>
        <xdr:cNvPr id="28" name="Imagem 27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505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</xdr:row>
      <xdr:rowOff>0</xdr:rowOff>
    </xdr:from>
    <xdr:ext cx="3174" cy="212725"/>
    <xdr:pic>
      <xdr:nvPicPr>
        <xdr:cNvPr id="29" name="Imagem 28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505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</xdr:row>
      <xdr:rowOff>0</xdr:rowOff>
    </xdr:from>
    <xdr:ext cx="3174" cy="212725"/>
    <xdr:pic>
      <xdr:nvPicPr>
        <xdr:cNvPr id="30" name="Imagem 29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69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</xdr:row>
      <xdr:rowOff>0</xdr:rowOff>
    </xdr:from>
    <xdr:ext cx="3174" cy="212725"/>
    <xdr:pic>
      <xdr:nvPicPr>
        <xdr:cNvPr id="31" name="Imagem 30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69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</xdr:row>
      <xdr:rowOff>0</xdr:rowOff>
    </xdr:from>
    <xdr:ext cx="3174" cy="212725"/>
    <xdr:pic>
      <xdr:nvPicPr>
        <xdr:cNvPr id="32" name="Imagem 31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505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60</xdr:row>
      <xdr:rowOff>0</xdr:rowOff>
    </xdr:from>
    <xdr:ext cx="3174" cy="212725"/>
    <xdr:pic>
      <xdr:nvPicPr>
        <xdr:cNvPr id="33" name="Imagem 32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2505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</xdr:row>
      <xdr:rowOff>0</xdr:rowOff>
    </xdr:from>
    <xdr:ext cx="3174" cy="212725"/>
    <xdr:pic>
      <xdr:nvPicPr>
        <xdr:cNvPr id="34" name="Imagem 33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982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59</xdr:row>
      <xdr:rowOff>0</xdr:rowOff>
    </xdr:from>
    <xdr:ext cx="3174" cy="212725"/>
    <xdr:pic>
      <xdr:nvPicPr>
        <xdr:cNvPr id="35" name="Imagem 34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982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</xdr:row>
      <xdr:rowOff>0</xdr:rowOff>
    </xdr:from>
    <xdr:ext cx="3174" cy="212725"/>
    <xdr:pic>
      <xdr:nvPicPr>
        <xdr:cNvPr id="36" name="Imagem 35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1649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</xdr:row>
      <xdr:rowOff>0</xdr:rowOff>
    </xdr:from>
    <xdr:ext cx="3174" cy="212725"/>
    <xdr:pic>
      <xdr:nvPicPr>
        <xdr:cNvPr id="37" name="Imagem 36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1649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</xdr:row>
      <xdr:rowOff>0</xdr:rowOff>
    </xdr:from>
    <xdr:ext cx="3174" cy="212725"/>
    <xdr:pic>
      <xdr:nvPicPr>
        <xdr:cNvPr id="38" name="Imagem 37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1649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58</xdr:row>
      <xdr:rowOff>0</xdr:rowOff>
    </xdr:from>
    <xdr:ext cx="3174" cy="212725"/>
    <xdr:pic>
      <xdr:nvPicPr>
        <xdr:cNvPr id="39" name="Imagem 38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16490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</xdr:row>
      <xdr:rowOff>0</xdr:rowOff>
    </xdr:from>
    <xdr:ext cx="3174" cy="212725"/>
    <xdr:pic>
      <xdr:nvPicPr>
        <xdr:cNvPr id="40" name="Imagem 39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031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</xdr:row>
      <xdr:rowOff>0</xdr:rowOff>
    </xdr:from>
    <xdr:ext cx="3174" cy="212725"/>
    <xdr:pic>
      <xdr:nvPicPr>
        <xdr:cNvPr id="41" name="Imagem 40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031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</xdr:row>
      <xdr:rowOff>0</xdr:rowOff>
    </xdr:from>
    <xdr:ext cx="3174" cy="212725"/>
    <xdr:pic>
      <xdr:nvPicPr>
        <xdr:cNvPr id="42" name="Imagem 41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031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</xdr:row>
      <xdr:rowOff>0</xdr:rowOff>
    </xdr:from>
    <xdr:ext cx="3174" cy="212725"/>
    <xdr:pic>
      <xdr:nvPicPr>
        <xdr:cNvPr id="43" name="Imagem 42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031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</xdr:row>
      <xdr:rowOff>0</xdr:rowOff>
    </xdr:from>
    <xdr:ext cx="3174" cy="212725"/>
    <xdr:pic>
      <xdr:nvPicPr>
        <xdr:cNvPr id="44" name="Imagem 43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031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57</xdr:row>
      <xdr:rowOff>0</xdr:rowOff>
    </xdr:from>
    <xdr:ext cx="3174" cy="212725"/>
    <xdr:pic>
      <xdr:nvPicPr>
        <xdr:cNvPr id="45" name="Imagem 44" descr="http://3.bp.blogspot.com/_xFrGuZJ8OwM/TDNycMIFn1I/AAAAAAAAAAk/i8bPxObpxr0/s320/cnec-novo.jp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0315575"/>
          <a:ext cx="3174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21" sqref="E21"/>
    </sheetView>
  </sheetViews>
  <sheetFormatPr defaultRowHeight="13.2" x14ac:dyDescent="0.25"/>
  <cols>
    <col min="1" max="1" width="17" bestFit="1" customWidth="1"/>
    <col min="2" max="2" width="3" bestFit="1" customWidth="1"/>
  </cols>
  <sheetData>
    <row r="1" spans="1:3" ht="13.8" x14ac:dyDescent="0.25">
      <c r="A1" s="3" t="s">
        <v>5</v>
      </c>
      <c r="B1" s="3">
        <v>60</v>
      </c>
      <c r="C1" s="4"/>
    </row>
    <row r="2" spans="1:3" x14ac:dyDescent="0.25">
      <c r="A2" s="3" t="s">
        <v>6</v>
      </c>
      <c r="B2" s="3">
        <v>50</v>
      </c>
      <c r="C2" s="1"/>
    </row>
    <row r="3" spans="1:3" x14ac:dyDescent="0.25">
      <c r="A3" s="3" t="s">
        <v>3</v>
      </c>
      <c r="B3" s="3">
        <v>60</v>
      </c>
      <c r="C3" s="1"/>
    </row>
    <row r="4" spans="1:3" x14ac:dyDescent="0.25">
      <c r="A4" s="3"/>
      <c r="B4" s="3"/>
      <c r="C4" s="1"/>
    </row>
    <row r="5" spans="1:3" x14ac:dyDescent="0.25">
      <c r="A5" s="3"/>
      <c r="B5" s="3"/>
      <c r="C5" s="1"/>
    </row>
    <row r="6" spans="1:3" x14ac:dyDescent="0.25">
      <c r="A6" s="3"/>
      <c r="B6" s="3"/>
      <c r="C6" s="1"/>
    </row>
    <row r="7" spans="1:3" x14ac:dyDescent="0.25">
      <c r="A7" s="3" t="s">
        <v>4</v>
      </c>
      <c r="B7" s="3"/>
      <c r="C7" s="1"/>
    </row>
    <row r="8" spans="1:3" x14ac:dyDescent="0.25">
      <c r="A8" s="3" t="s">
        <v>8</v>
      </c>
      <c r="B8" s="3"/>
      <c r="C8" s="2"/>
    </row>
    <row r="9" spans="1:3" x14ac:dyDescent="0.25">
      <c r="A9" s="3" t="s">
        <v>7</v>
      </c>
      <c r="B9" s="2"/>
      <c r="C9" s="2"/>
    </row>
    <row r="10" spans="1:3" x14ac:dyDescent="0.25">
      <c r="A10" s="1"/>
      <c r="B10" s="1"/>
      <c r="C10" s="1"/>
    </row>
    <row r="11" spans="1:3" x14ac:dyDescent="0.25">
      <c r="A11" s="2" t="s">
        <v>11</v>
      </c>
      <c r="B11" s="3"/>
      <c r="C11" s="1"/>
    </row>
    <row r="12" spans="1:3" x14ac:dyDescent="0.25">
      <c r="A12" s="1" t="s">
        <v>12</v>
      </c>
      <c r="B12" s="1"/>
      <c r="C12" s="1"/>
    </row>
    <row r="13" spans="1:3" x14ac:dyDescent="0.25">
      <c r="A13" s="1" t="s">
        <v>13</v>
      </c>
      <c r="B13" s="1"/>
      <c r="C13" s="1"/>
    </row>
    <row r="14" spans="1:3" x14ac:dyDescent="0.25">
      <c r="A14" s="1" t="s">
        <v>14</v>
      </c>
      <c r="B14" s="1"/>
      <c r="C14" s="1"/>
    </row>
    <row r="15" spans="1:3" x14ac:dyDescent="0.25">
      <c r="A15" s="1" t="s">
        <v>15</v>
      </c>
      <c r="B15" s="1"/>
      <c r="C15" s="1"/>
    </row>
    <row r="16" spans="1:3" x14ac:dyDescent="0.25">
      <c r="A16" s="1" t="s">
        <v>16</v>
      </c>
      <c r="B16" s="1"/>
      <c r="C16" s="1"/>
    </row>
    <row r="17" spans="1:3" x14ac:dyDescent="0.25">
      <c r="A17" s="1" t="s">
        <v>10</v>
      </c>
      <c r="B17" s="1"/>
      <c r="C17" s="1"/>
    </row>
    <row r="18" spans="1:3" x14ac:dyDescent="0.25">
      <c r="A18" s="1" t="s">
        <v>17</v>
      </c>
      <c r="B18" s="1"/>
      <c r="C18" s="1"/>
    </row>
    <row r="21" spans="1:3" x14ac:dyDescent="0.25">
      <c r="A21" s="1" t="s">
        <v>18</v>
      </c>
    </row>
    <row r="22" spans="1:3" x14ac:dyDescent="0.25">
      <c r="A22" s="5" t="s">
        <v>19</v>
      </c>
    </row>
    <row r="23" spans="1:3" x14ac:dyDescent="0.25">
      <c r="A23" s="5" t="s">
        <v>20</v>
      </c>
    </row>
    <row r="24" spans="1:3" x14ac:dyDescent="0.25">
      <c r="A24" s="5" t="s">
        <v>21</v>
      </c>
    </row>
    <row r="25" spans="1:3" x14ac:dyDescent="0.25">
      <c r="A25" s="5" t="s">
        <v>22</v>
      </c>
    </row>
    <row r="26" spans="1:3" x14ac:dyDescent="0.25">
      <c r="A26" s="5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82"/>
  <sheetViews>
    <sheetView tabSelected="1" zoomScale="85" zoomScaleNormal="85" workbookViewId="0">
      <selection activeCell="T11" sqref="T11"/>
    </sheetView>
  </sheetViews>
  <sheetFormatPr defaultColWidth="9.109375" defaultRowHeight="21" customHeight="1" x14ac:dyDescent="0.3"/>
  <cols>
    <col min="1" max="1" width="2.6640625" style="6" customWidth="1"/>
    <col min="2" max="3" width="16.33203125" style="6" customWidth="1"/>
    <col min="4" max="4" width="11.88671875" style="6" customWidth="1"/>
    <col min="5" max="5" width="84.6640625" style="6" customWidth="1"/>
    <col min="6" max="6" width="11.6640625" style="6" customWidth="1"/>
    <col min="7" max="7" width="11.109375" style="7" customWidth="1"/>
    <col min="8" max="8" width="8.5546875" style="7" customWidth="1"/>
    <col min="9" max="9" width="13.109375" style="7" customWidth="1"/>
    <col min="10" max="10" width="13.33203125" style="6" customWidth="1"/>
    <col min="11" max="11" width="12.44140625" style="7" customWidth="1"/>
    <col min="12" max="16384" width="9.109375" style="6"/>
  </cols>
  <sheetData>
    <row r="2" spans="2:11" ht="21" customHeight="1" x14ac:dyDescent="0.3">
      <c r="B2" s="94" t="s">
        <v>45</v>
      </c>
      <c r="C2" s="94"/>
      <c r="D2" s="94"/>
      <c r="E2" s="94"/>
      <c r="F2" s="94"/>
      <c r="G2" s="94"/>
      <c r="H2" s="94"/>
      <c r="I2" s="94"/>
      <c r="J2" s="94"/>
      <c r="K2" s="94"/>
    </row>
    <row r="3" spans="2:11" ht="21" customHeight="1" x14ac:dyDescent="0.3">
      <c r="B3" s="100" t="s">
        <v>2</v>
      </c>
      <c r="C3" s="100"/>
      <c r="D3" s="100"/>
      <c r="E3" s="105" t="s">
        <v>90</v>
      </c>
      <c r="F3" s="105"/>
      <c r="G3" s="95" t="s">
        <v>26</v>
      </c>
      <c r="H3" s="95"/>
      <c r="I3" s="95"/>
      <c r="J3" s="96" t="s">
        <v>27</v>
      </c>
      <c r="K3" s="96"/>
    </row>
    <row r="4" spans="2:11" ht="21" customHeight="1" x14ac:dyDescent="0.3">
      <c r="B4" s="100" t="s">
        <v>28</v>
      </c>
      <c r="C4" s="100"/>
      <c r="D4" s="100"/>
      <c r="E4" s="8" t="s">
        <v>91</v>
      </c>
      <c r="F4" s="100" t="s">
        <v>30</v>
      </c>
      <c r="G4" s="100"/>
      <c r="H4" s="97" t="s">
        <v>54</v>
      </c>
      <c r="I4" s="97"/>
      <c r="J4" s="97"/>
      <c r="K4" s="97"/>
    </row>
    <row r="5" spans="2:11" ht="21" customHeight="1" x14ac:dyDescent="0.3">
      <c r="B5" s="100" t="s">
        <v>9</v>
      </c>
      <c r="C5" s="100"/>
      <c r="D5" s="100"/>
      <c r="E5" s="8" t="s">
        <v>92</v>
      </c>
      <c r="F5" s="100" t="s">
        <v>31</v>
      </c>
      <c r="G5" s="100"/>
      <c r="H5" s="97" t="s">
        <v>53</v>
      </c>
      <c r="I5" s="97"/>
      <c r="J5" s="97"/>
      <c r="K5" s="97"/>
    </row>
    <row r="6" spans="2:11" ht="21" customHeight="1" x14ac:dyDescent="0.3">
      <c r="B6" s="102" t="s">
        <v>93</v>
      </c>
      <c r="C6" s="98" t="s">
        <v>133</v>
      </c>
      <c r="D6" s="102" t="s">
        <v>25</v>
      </c>
      <c r="E6" s="102" t="s">
        <v>1</v>
      </c>
      <c r="F6" s="102" t="s">
        <v>44</v>
      </c>
      <c r="G6" s="103" t="s">
        <v>46</v>
      </c>
      <c r="H6" s="101" t="s">
        <v>5</v>
      </c>
      <c r="I6" s="101"/>
      <c r="J6" s="102" t="s">
        <v>48</v>
      </c>
      <c r="K6" s="102" t="s">
        <v>89</v>
      </c>
    </row>
    <row r="7" spans="2:11" ht="25.5" customHeight="1" x14ac:dyDescent="0.3">
      <c r="B7" s="102"/>
      <c r="C7" s="99"/>
      <c r="D7" s="102"/>
      <c r="E7" s="102"/>
      <c r="F7" s="102"/>
      <c r="G7" s="103"/>
      <c r="H7" s="73" t="s">
        <v>47</v>
      </c>
      <c r="I7" s="71" t="s">
        <v>51</v>
      </c>
      <c r="J7" s="102"/>
      <c r="K7" s="102"/>
    </row>
    <row r="8" spans="2:11" ht="21" customHeight="1" x14ac:dyDescent="0.3">
      <c r="B8" s="90" t="s">
        <v>32</v>
      </c>
      <c r="C8" s="90">
        <v>1</v>
      </c>
      <c r="D8" s="91"/>
      <c r="E8" s="64" t="s">
        <v>94</v>
      </c>
      <c r="F8" s="90" t="s">
        <v>91</v>
      </c>
      <c r="G8" s="77"/>
      <c r="H8" s="78">
        <v>80</v>
      </c>
      <c r="I8" s="79"/>
      <c r="J8" s="86"/>
      <c r="K8" s="87"/>
    </row>
    <row r="9" spans="2:11" ht="21" customHeight="1" x14ac:dyDescent="0.3">
      <c r="B9" s="90" t="s">
        <v>32</v>
      </c>
      <c r="C9" s="90">
        <v>1</v>
      </c>
      <c r="D9" s="63"/>
      <c r="E9" s="64" t="s">
        <v>95</v>
      </c>
      <c r="F9" s="90" t="s">
        <v>91</v>
      </c>
      <c r="G9" s="65"/>
      <c r="H9" s="66">
        <v>80</v>
      </c>
      <c r="I9" s="79"/>
      <c r="J9" s="88"/>
      <c r="K9" s="89"/>
    </row>
    <row r="10" spans="2:11" ht="21" customHeight="1" x14ac:dyDescent="0.3">
      <c r="B10" s="90" t="s">
        <v>32</v>
      </c>
      <c r="C10" s="90">
        <v>1</v>
      </c>
      <c r="D10" s="63"/>
      <c r="E10" s="64" t="s">
        <v>96</v>
      </c>
      <c r="F10" s="90" t="s">
        <v>29</v>
      </c>
      <c r="G10" s="65"/>
      <c r="H10" s="66"/>
      <c r="I10" s="79">
        <v>30</v>
      </c>
      <c r="J10" s="88"/>
      <c r="K10" s="89"/>
    </row>
    <row r="11" spans="2:11" ht="21" customHeight="1" x14ac:dyDescent="0.3">
      <c r="B11" s="90" t="s">
        <v>32</v>
      </c>
      <c r="C11" s="90">
        <v>2</v>
      </c>
      <c r="D11" s="63"/>
      <c r="E11" s="64" t="s">
        <v>97</v>
      </c>
      <c r="F11" s="90" t="s">
        <v>91</v>
      </c>
      <c r="G11" s="65"/>
      <c r="H11" s="66">
        <v>80</v>
      </c>
      <c r="I11" s="79"/>
      <c r="J11" s="88"/>
      <c r="K11" s="89"/>
    </row>
    <row r="12" spans="2:11" ht="21" customHeight="1" x14ac:dyDescent="0.3">
      <c r="B12" s="90" t="s">
        <v>32</v>
      </c>
      <c r="C12" s="90">
        <v>2</v>
      </c>
      <c r="D12" s="63"/>
      <c r="E12" s="64" t="s">
        <v>98</v>
      </c>
      <c r="F12" s="90" t="s">
        <v>91</v>
      </c>
      <c r="G12" s="65"/>
      <c r="H12" s="66">
        <v>80</v>
      </c>
      <c r="I12" s="79"/>
      <c r="J12" s="88"/>
      <c r="K12" s="89"/>
    </row>
    <row r="13" spans="2:11" ht="21" customHeight="1" x14ac:dyDescent="0.3">
      <c r="B13" s="90" t="s">
        <v>32</v>
      </c>
      <c r="C13" s="90">
        <v>2</v>
      </c>
      <c r="D13" s="63"/>
      <c r="E13" s="64" t="s">
        <v>99</v>
      </c>
      <c r="F13" s="90" t="s">
        <v>29</v>
      </c>
      <c r="G13" s="65"/>
      <c r="H13" s="66"/>
      <c r="I13" s="79">
        <v>30</v>
      </c>
      <c r="J13" s="88"/>
      <c r="K13" s="89"/>
    </row>
    <row r="14" spans="2:11" ht="21" customHeight="1" x14ac:dyDescent="0.3">
      <c r="B14" s="90" t="s">
        <v>32</v>
      </c>
      <c r="C14" s="90">
        <v>3</v>
      </c>
      <c r="D14" s="63"/>
      <c r="E14" s="64" t="s">
        <v>100</v>
      </c>
      <c r="F14" s="90" t="s">
        <v>91</v>
      </c>
      <c r="G14" s="65"/>
      <c r="H14" s="66">
        <v>80</v>
      </c>
      <c r="I14" s="79"/>
      <c r="J14" s="88"/>
      <c r="K14" s="89"/>
    </row>
    <row r="15" spans="2:11" ht="21" customHeight="1" x14ac:dyDescent="0.3">
      <c r="B15" s="90" t="s">
        <v>32</v>
      </c>
      <c r="C15" s="90">
        <v>3</v>
      </c>
      <c r="D15" s="63"/>
      <c r="E15" s="64" t="s">
        <v>140</v>
      </c>
      <c r="F15" s="90" t="s">
        <v>91</v>
      </c>
      <c r="G15" s="65"/>
      <c r="H15" s="66">
        <v>80</v>
      </c>
      <c r="I15" s="79"/>
      <c r="J15" s="88"/>
      <c r="K15" s="89"/>
    </row>
    <row r="16" spans="2:11" ht="21" customHeight="1" x14ac:dyDescent="0.3">
      <c r="B16" s="90" t="s">
        <v>32</v>
      </c>
      <c r="C16" s="90">
        <v>3</v>
      </c>
      <c r="D16" s="63"/>
      <c r="E16" s="64" t="s">
        <v>101</v>
      </c>
      <c r="F16" s="90" t="s">
        <v>29</v>
      </c>
      <c r="G16" s="65"/>
      <c r="H16" s="66"/>
      <c r="I16" s="79">
        <v>30</v>
      </c>
      <c r="J16" s="88"/>
      <c r="K16" s="89"/>
    </row>
    <row r="17" spans="2:11" ht="21" customHeight="1" x14ac:dyDescent="0.3">
      <c r="B17" s="90" t="s">
        <v>32</v>
      </c>
      <c r="C17" s="90">
        <v>4</v>
      </c>
      <c r="D17" s="63"/>
      <c r="E17" s="64" t="s">
        <v>139</v>
      </c>
      <c r="F17" s="90" t="s">
        <v>91</v>
      </c>
      <c r="G17" s="65"/>
      <c r="H17" s="66">
        <v>80</v>
      </c>
      <c r="I17" s="79"/>
      <c r="J17" s="88"/>
      <c r="K17" s="89"/>
    </row>
    <row r="18" spans="2:11" ht="21" customHeight="1" x14ac:dyDescent="0.3">
      <c r="B18" s="90" t="s">
        <v>32</v>
      </c>
      <c r="C18" s="90">
        <v>4</v>
      </c>
      <c r="D18" s="85"/>
      <c r="E18" s="64" t="s">
        <v>102</v>
      </c>
      <c r="F18" s="90" t="s">
        <v>91</v>
      </c>
      <c r="G18" s="77"/>
      <c r="H18" s="78">
        <v>80</v>
      </c>
      <c r="I18" s="79"/>
      <c r="J18" s="86"/>
      <c r="K18" s="87"/>
    </row>
    <row r="19" spans="2:11" ht="21" customHeight="1" x14ac:dyDescent="0.3">
      <c r="B19" s="90" t="s">
        <v>32</v>
      </c>
      <c r="C19" s="90">
        <v>4</v>
      </c>
      <c r="D19" s="76"/>
      <c r="E19" s="64" t="s">
        <v>103</v>
      </c>
      <c r="F19" s="90" t="s">
        <v>29</v>
      </c>
      <c r="G19" s="77"/>
      <c r="H19" s="78"/>
      <c r="I19" s="79">
        <v>30</v>
      </c>
      <c r="J19" s="80"/>
      <c r="K19" s="81"/>
    </row>
    <row r="20" spans="2:11" ht="21" customHeight="1" x14ac:dyDescent="0.3">
      <c r="B20" s="11" t="s">
        <v>32</v>
      </c>
      <c r="C20" s="11"/>
      <c r="D20" s="12"/>
      <c r="E20" s="12" t="s">
        <v>0</v>
      </c>
      <c r="F20" s="12"/>
      <c r="G20" s="17">
        <f>SUM(G8:G19)</f>
        <v>0</v>
      </c>
      <c r="H20" s="17">
        <f>SUM(H8:H19)</f>
        <v>640</v>
      </c>
      <c r="I20" s="17">
        <f>SUM(I8:I19)</f>
        <v>120</v>
      </c>
      <c r="J20" s="17">
        <f>SUM(G20:I20)</f>
        <v>760</v>
      </c>
      <c r="K20" s="62">
        <f>SUM(K8:K19)</f>
        <v>0</v>
      </c>
    </row>
    <row r="21" spans="2:11" ht="21" customHeight="1" x14ac:dyDescent="0.3">
      <c r="B21" s="9" t="s">
        <v>37</v>
      </c>
      <c r="C21" s="9">
        <v>5</v>
      </c>
      <c r="D21" s="76"/>
      <c r="E21" s="64" t="s">
        <v>104</v>
      </c>
      <c r="F21" s="90" t="s">
        <v>91</v>
      </c>
      <c r="G21" s="77"/>
      <c r="H21" s="78">
        <v>80</v>
      </c>
      <c r="I21" s="79"/>
      <c r="J21" s="80"/>
      <c r="K21" s="81"/>
    </row>
    <row r="22" spans="2:11" ht="21" customHeight="1" x14ac:dyDescent="0.3">
      <c r="B22" s="9" t="s">
        <v>37</v>
      </c>
      <c r="C22" s="9">
        <v>5</v>
      </c>
      <c r="D22" s="76"/>
      <c r="E22" s="64" t="s">
        <v>88</v>
      </c>
      <c r="F22" s="90" t="s">
        <v>91</v>
      </c>
      <c r="G22" s="77"/>
      <c r="H22" s="78">
        <v>80</v>
      </c>
      <c r="I22" s="79"/>
      <c r="J22" s="80"/>
      <c r="K22" s="81"/>
    </row>
    <row r="23" spans="2:11" ht="21" customHeight="1" x14ac:dyDescent="0.3">
      <c r="B23" s="9" t="s">
        <v>37</v>
      </c>
      <c r="C23" s="9">
        <v>5</v>
      </c>
      <c r="D23" s="76"/>
      <c r="E23" s="64" t="s">
        <v>105</v>
      </c>
      <c r="F23" s="90" t="s">
        <v>29</v>
      </c>
      <c r="G23" s="77"/>
      <c r="H23" s="78"/>
      <c r="I23" s="79">
        <v>30</v>
      </c>
      <c r="J23" s="80"/>
      <c r="K23" s="81"/>
    </row>
    <row r="24" spans="2:11" ht="21" customHeight="1" x14ac:dyDescent="0.3">
      <c r="B24" s="9" t="s">
        <v>37</v>
      </c>
      <c r="C24" s="9">
        <v>6</v>
      </c>
      <c r="D24" s="76"/>
      <c r="E24" s="64" t="s">
        <v>86</v>
      </c>
      <c r="F24" s="90" t="s">
        <v>91</v>
      </c>
      <c r="G24" s="77"/>
      <c r="H24" s="78">
        <v>80</v>
      </c>
      <c r="I24" s="79"/>
      <c r="J24" s="80"/>
      <c r="K24" s="81"/>
    </row>
    <row r="25" spans="2:11" ht="21" customHeight="1" x14ac:dyDescent="0.3">
      <c r="B25" s="9" t="s">
        <v>37</v>
      </c>
      <c r="C25" s="9">
        <v>6</v>
      </c>
      <c r="D25" s="76"/>
      <c r="E25" s="64" t="s">
        <v>106</v>
      </c>
      <c r="F25" s="90" t="s">
        <v>91</v>
      </c>
      <c r="G25" s="77"/>
      <c r="H25" s="78">
        <v>80</v>
      </c>
      <c r="I25" s="79"/>
      <c r="J25" s="80"/>
      <c r="K25" s="81"/>
    </row>
    <row r="26" spans="2:11" ht="21" customHeight="1" x14ac:dyDescent="0.3">
      <c r="B26" s="9" t="s">
        <v>37</v>
      </c>
      <c r="C26" s="9">
        <v>6</v>
      </c>
      <c r="D26" s="76"/>
      <c r="E26" s="64" t="s">
        <v>107</v>
      </c>
      <c r="F26" s="90" t="s">
        <v>29</v>
      </c>
      <c r="G26" s="77"/>
      <c r="H26" s="78"/>
      <c r="I26" s="79">
        <v>30</v>
      </c>
      <c r="J26" s="80"/>
      <c r="K26" s="81"/>
    </row>
    <row r="27" spans="2:11" ht="21" customHeight="1" x14ac:dyDescent="0.3">
      <c r="B27" s="9" t="s">
        <v>37</v>
      </c>
      <c r="C27" s="9">
        <v>7</v>
      </c>
      <c r="D27" s="76"/>
      <c r="E27" s="64" t="s">
        <v>108</v>
      </c>
      <c r="F27" s="90" t="s">
        <v>91</v>
      </c>
      <c r="G27" s="77"/>
      <c r="H27" s="78">
        <v>80</v>
      </c>
      <c r="I27" s="79"/>
      <c r="J27" s="80"/>
      <c r="K27" s="81"/>
    </row>
    <row r="28" spans="2:11" ht="21" customHeight="1" x14ac:dyDescent="0.3">
      <c r="B28" s="9" t="s">
        <v>37</v>
      </c>
      <c r="C28" s="9">
        <v>7</v>
      </c>
      <c r="D28" s="76"/>
      <c r="E28" s="64" t="s">
        <v>109</v>
      </c>
      <c r="F28" s="90" t="s">
        <v>91</v>
      </c>
      <c r="G28" s="77"/>
      <c r="H28" s="78">
        <v>80</v>
      </c>
      <c r="I28" s="79"/>
      <c r="J28" s="80"/>
      <c r="K28" s="81"/>
    </row>
    <row r="29" spans="2:11" ht="21" customHeight="1" x14ac:dyDescent="0.3">
      <c r="B29" s="9" t="s">
        <v>37</v>
      </c>
      <c r="C29" s="9">
        <v>7</v>
      </c>
      <c r="D29" s="76"/>
      <c r="E29" s="64" t="s">
        <v>110</v>
      </c>
      <c r="F29" s="90" t="s">
        <v>29</v>
      </c>
      <c r="G29" s="77"/>
      <c r="H29" s="78"/>
      <c r="I29" s="79">
        <v>30</v>
      </c>
      <c r="J29" s="80"/>
      <c r="K29" s="81"/>
    </row>
    <row r="30" spans="2:11" ht="21" customHeight="1" x14ac:dyDescent="0.3">
      <c r="B30" s="9" t="s">
        <v>37</v>
      </c>
      <c r="C30" s="9">
        <v>8</v>
      </c>
      <c r="D30" s="76"/>
      <c r="E30" s="64" t="s">
        <v>111</v>
      </c>
      <c r="F30" s="90" t="s">
        <v>91</v>
      </c>
      <c r="G30" s="77"/>
      <c r="H30" s="78">
        <v>80</v>
      </c>
      <c r="I30" s="79"/>
      <c r="J30" s="80"/>
      <c r="K30" s="81"/>
    </row>
    <row r="31" spans="2:11" ht="21" customHeight="1" x14ac:dyDescent="0.3">
      <c r="B31" s="9" t="s">
        <v>37</v>
      </c>
      <c r="C31" s="9">
        <v>8</v>
      </c>
      <c r="D31" s="63"/>
      <c r="E31" s="64" t="s">
        <v>112</v>
      </c>
      <c r="F31" s="90" t="s">
        <v>91</v>
      </c>
      <c r="G31" s="65"/>
      <c r="H31" s="66">
        <v>80</v>
      </c>
      <c r="I31" s="67"/>
      <c r="J31" s="16"/>
      <c r="K31" s="61"/>
    </row>
    <row r="32" spans="2:11" ht="21" customHeight="1" x14ac:dyDescent="0.3">
      <c r="B32" s="9" t="s">
        <v>37</v>
      </c>
      <c r="C32" s="9">
        <v>8</v>
      </c>
      <c r="D32" s="63"/>
      <c r="E32" s="64" t="s">
        <v>113</v>
      </c>
      <c r="F32" s="90" t="s">
        <v>91</v>
      </c>
      <c r="G32" s="65"/>
      <c r="H32" s="66">
        <v>80</v>
      </c>
      <c r="I32" s="67"/>
      <c r="J32" s="16"/>
      <c r="K32" s="61"/>
    </row>
    <row r="33" spans="2:11" ht="21" customHeight="1" x14ac:dyDescent="0.3">
      <c r="B33" s="10" t="s">
        <v>37</v>
      </c>
      <c r="C33" s="10">
        <v>8</v>
      </c>
      <c r="D33" s="76"/>
      <c r="E33" s="64" t="s">
        <v>114</v>
      </c>
      <c r="F33" s="90" t="s">
        <v>29</v>
      </c>
      <c r="G33" s="77"/>
      <c r="H33" s="78"/>
      <c r="I33" s="79">
        <v>30</v>
      </c>
      <c r="J33" s="80"/>
      <c r="K33" s="81"/>
    </row>
    <row r="34" spans="2:11" ht="21" customHeight="1" x14ac:dyDescent="0.3">
      <c r="B34" s="11" t="s">
        <v>37</v>
      </c>
      <c r="C34" s="11"/>
      <c r="D34" s="12"/>
      <c r="E34" s="12" t="s">
        <v>0</v>
      </c>
      <c r="F34" s="12"/>
      <c r="G34" s="17">
        <f>SUM(G21:G33)</f>
        <v>0</v>
      </c>
      <c r="H34" s="17">
        <f>SUM(H21:H33)</f>
        <v>720</v>
      </c>
      <c r="I34" s="17">
        <f>SUM(I21:I33)</f>
        <v>120</v>
      </c>
      <c r="J34" s="18">
        <f>SUM(G34:I34)</f>
        <v>840</v>
      </c>
      <c r="K34" s="62">
        <f>SUM(K21:K33)</f>
        <v>0</v>
      </c>
    </row>
    <row r="35" spans="2:11" ht="21" customHeight="1" x14ac:dyDescent="0.3">
      <c r="B35" s="9" t="s">
        <v>38</v>
      </c>
      <c r="C35" s="9">
        <v>9</v>
      </c>
      <c r="D35" s="63"/>
      <c r="E35" s="64" t="s">
        <v>115</v>
      </c>
      <c r="F35" s="90" t="s">
        <v>91</v>
      </c>
      <c r="G35" s="65"/>
      <c r="H35" s="66">
        <v>80</v>
      </c>
      <c r="I35" s="67"/>
      <c r="J35" s="16"/>
      <c r="K35" s="61"/>
    </row>
    <row r="36" spans="2:11" ht="21" customHeight="1" x14ac:dyDescent="0.3">
      <c r="B36" s="75" t="s">
        <v>38</v>
      </c>
      <c r="C36" s="75">
        <v>9</v>
      </c>
      <c r="D36" s="63"/>
      <c r="E36" s="64" t="s">
        <v>116</v>
      </c>
      <c r="F36" s="90" t="s">
        <v>91</v>
      </c>
      <c r="G36" s="65"/>
      <c r="H36" s="66">
        <v>80</v>
      </c>
      <c r="I36" s="67"/>
      <c r="J36" s="16"/>
      <c r="K36" s="61"/>
    </row>
    <row r="37" spans="2:11" ht="21" customHeight="1" x14ac:dyDescent="0.3">
      <c r="B37" s="75" t="s">
        <v>38</v>
      </c>
      <c r="C37" s="75">
        <v>9</v>
      </c>
      <c r="D37" s="63"/>
      <c r="E37" s="64" t="s">
        <v>117</v>
      </c>
      <c r="F37" s="90" t="s">
        <v>29</v>
      </c>
      <c r="G37" s="65"/>
      <c r="H37" s="66"/>
      <c r="I37" s="67">
        <v>30</v>
      </c>
      <c r="J37" s="16"/>
      <c r="K37" s="61"/>
    </row>
    <row r="38" spans="2:11" ht="21" customHeight="1" x14ac:dyDescent="0.3">
      <c r="B38" s="75" t="s">
        <v>38</v>
      </c>
      <c r="C38" s="75">
        <v>10</v>
      </c>
      <c r="D38" s="63"/>
      <c r="E38" s="64" t="s">
        <v>118</v>
      </c>
      <c r="F38" s="90" t="s">
        <v>91</v>
      </c>
      <c r="G38" s="65"/>
      <c r="H38" s="66">
        <v>80</v>
      </c>
      <c r="I38" s="67"/>
      <c r="J38" s="16"/>
      <c r="K38" s="61"/>
    </row>
    <row r="39" spans="2:11" ht="21" customHeight="1" x14ac:dyDescent="0.3">
      <c r="B39" s="75" t="s">
        <v>38</v>
      </c>
      <c r="C39" s="75">
        <v>10</v>
      </c>
      <c r="D39" s="63"/>
      <c r="E39" s="64" t="s">
        <v>87</v>
      </c>
      <c r="F39" s="90" t="s">
        <v>91</v>
      </c>
      <c r="G39" s="65"/>
      <c r="H39" s="66">
        <v>80</v>
      </c>
      <c r="I39" s="67"/>
      <c r="J39" s="16"/>
      <c r="K39" s="61"/>
    </row>
    <row r="40" spans="2:11" ht="21" customHeight="1" x14ac:dyDescent="0.3">
      <c r="B40" s="75" t="s">
        <v>38</v>
      </c>
      <c r="C40" s="75">
        <v>10</v>
      </c>
      <c r="D40" s="63"/>
      <c r="E40" s="64" t="s">
        <v>117</v>
      </c>
      <c r="F40" s="90" t="s">
        <v>29</v>
      </c>
      <c r="G40" s="65"/>
      <c r="H40" s="66"/>
      <c r="I40" s="67">
        <v>30</v>
      </c>
      <c r="J40" s="16"/>
      <c r="K40" s="61"/>
    </row>
    <row r="41" spans="2:11" ht="21" customHeight="1" x14ac:dyDescent="0.3">
      <c r="B41" s="75" t="s">
        <v>38</v>
      </c>
      <c r="C41" s="75">
        <v>11</v>
      </c>
      <c r="D41" s="76"/>
      <c r="E41" s="64" t="s">
        <v>119</v>
      </c>
      <c r="F41" s="90" t="s">
        <v>91</v>
      </c>
      <c r="G41" s="77"/>
      <c r="H41" s="78">
        <v>80</v>
      </c>
      <c r="I41" s="79"/>
      <c r="J41" s="80"/>
      <c r="K41" s="81"/>
    </row>
    <row r="42" spans="2:11" ht="21" customHeight="1" x14ac:dyDescent="0.3">
      <c r="B42" s="9" t="s">
        <v>38</v>
      </c>
      <c r="C42" s="9">
        <v>11</v>
      </c>
      <c r="D42" s="63"/>
      <c r="E42" s="64" t="s">
        <v>120</v>
      </c>
      <c r="F42" s="90" t="s">
        <v>91</v>
      </c>
      <c r="G42" s="65"/>
      <c r="H42" s="66">
        <v>80</v>
      </c>
      <c r="I42" s="67"/>
      <c r="J42" s="16"/>
      <c r="K42" s="61"/>
    </row>
    <row r="43" spans="2:11" ht="21" customHeight="1" x14ac:dyDescent="0.3">
      <c r="B43" s="9" t="s">
        <v>38</v>
      </c>
      <c r="C43" s="9">
        <v>11</v>
      </c>
      <c r="D43" s="63"/>
      <c r="E43" s="64" t="s">
        <v>117</v>
      </c>
      <c r="F43" s="90" t="s">
        <v>29</v>
      </c>
      <c r="G43" s="65"/>
      <c r="H43" s="66"/>
      <c r="I43" s="67">
        <v>30</v>
      </c>
      <c r="J43" s="16"/>
      <c r="K43" s="61"/>
    </row>
    <row r="44" spans="2:11" ht="21" customHeight="1" x14ac:dyDescent="0.3">
      <c r="B44" s="75" t="s">
        <v>38</v>
      </c>
      <c r="C44" s="75">
        <v>12</v>
      </c>
      <c r="D44" s="76"/>
      <c r="E44" s="64" t="s">
        <v>121</v>
      </c>
      <c r="F44" s="90" t="s">
        <v>29</v>
      </c>
      <c r="G44" s="77"/>
      <c r="H44" s="78">
        <v>100</v>
      </c>
      <c r="I44" s="79"/>
      <c r="J44" s="80"/>
      <c r="K44" s="81"/>
    </row>
    <row r="45" spans="2:11" ht="21" customHeight="1" x14ac:dyDescent="0.3">
      <c r="B45" s="75" t="s">
        <v>38</v>
      </c>
      <c r="C45" s="75">
        <v>12</v>
      </c>
      <c r="D45" s="76"/>
      <c r="E45" s="64" t="s">
        <v>122</v>
      </c>
      <c r="F45" s="90" t="s">
        <v>91</v>
      </c>
      <c r="G45" s="82"/>
      <c r="H45" s="77">
        <v>80</v>
      </c>
      <c r="I45" s="83"/>
      <c r="J45" s="84"/>
      <c r="K45" s="81"/>
    </row>
    <row r="46" spans="2:11" ht="21" customHeight="1" x14ac:dyDescent="0.3">
      <c r="B46" s="24" t="s">
        <v>38</v>
      </c>
      <c r="C46" s="24">
        <v>12</v>
      </c>
      <c r="D46" s="25"/>
      <c r="E46" s="64" t="s">
        <v>123</v>
      </c>
      <c r="F46" s="90" t="s">
        <v>91</v>
      </c>
      <c r="G46" s="68"/>
      <c r="H46" s="69">
        <v>80</v>
      </c>
      <c r="I46" s="70"/>
      <c r="J46" s="26"/>
      <c r="K46" s="61"/>
    </row>
    <row r="47" spans="2:11" ht="21" customHeight="1" x14ac:dyDescent="0.3">
      <c r="B47" s="13" t="s">
        <v>38</v>
      </c>
      <c r="C47" s="13"/>
      <c r="D47" s="14"/>
      <c r="E47" s="14" t="s">
        <v>0</v>
      </c>
      <c r="F47" s="14"/>
      <c r="G47" s="17">
        <f>SUM(G35:G46)</f>
        <v>0</v>
      </c>
      <c r="H47" s="17">
        <f>SUM(H35:H46)</f>
        <v>740</v>
      </c>
      <c r="I47" s="17">
        <f>SUM(I35:I46)</f>
        <v>90</v>
      </c>
      <c r="J47" s="18">
        <f>SUM(G47:I47)</f>
        <v>830</v>
      </c>
      <c r="K47" s="62">
        <f>SUM(K35:K46)</f>
        <v>0</v>
      </c>
    </row>
    <row r="48" spans="2:11" ht="21" customHeight="1" x14ac:dyDescent="0.3">
      <c r="B48" s="10" t="s">
        <v>39</v>
      </c>
      <c r="C48" s="10">
        <v>13</v>
      </c>
      <c r="D48" s="63"/>
      <c r="E48" s="60" t="s">
        <v>124</v>
      </c>
      <c r="F48" s="90" t="s">
        <v>29</v>
      </c>
      <c r="G48" s="65"/>
      <c r="H48" s="66">
        <v>150</v>
      </c>
      <c r="I48" s="67"/>
      <c r="J48" s="16"/>
      <c r="K48" s="61"/>
    </row>
    <row r="49" spans="2:16" ht="21" customHeight="1" x14ac:dyDescent="0.3">
      <c r="B49" s="10" t="s">
        <v>39</v>
      </c>
      <c r="C49" s="10">
        <v>13</v>
      </c>
      <c r="D49" s="63"/>
      <c r="E49" s="60" t="s">
        <v>125</v>
      </c>
      <c r="F49" s="90" t="s">
        <v>91</v>
      </c>
      <c r="G49" s="65"/>
      <c r="H49" s="66">
        <v>80</v>
      </c>
      <c r="I49" s="67"/>
      <c r="J49" s="16"/>
      <c r="K49" s="61"/>
    </row>
    <row r="50" spans="2:16" ht="21" customHeight="1" x14ac:dyDescent="0.3">
      <c r="B50" s="10" t="s">
        <v>39</v>
      </c>
      <c r="C50" s="10">
        <v>14</v>
      </c>
      <c r="D50" s="63"/>
      <c r="E50" s="60" t="s">
        <v>129</v>
      </c>
      <c r="F50" s="90" t="s">
        <v>91</v>
      </c>
      <c r="G50" s="65"/>
      <c r="H50" s="66">
        <v>40</v>
      </c>
      <c r="I50" s="67"/>
      <c r="J50" s="16"/>
      <c r="K50" s="61"/>
    </row>
    <row r="51" spans="2:16" ht="21" customHeight="1" x14ac:dyDescent="0.3">
      <c r="B51" s="10" t="s">
        <v>39</v>
      </c>
      <c r="C51" s="10">
        <v>14</v>
      </c>
      <c r="D51" s="63"/>
      <c r="E51" s="60" t="s">
        <v>127</v>
      </c>
      <c r="F51" s="90" t="s">
        <v>91</v>
      </c>
      <c r="G51" s="65"/>
      <c r="H51" s="66">
        <v>80</v>
      </c>
      <c r="I51" s="67"/>
      <c r="J51" s="16"/>
      <c r="K51" s="61"/>
    </row>
    <row r="52" spans="2:16" ht="21" customHeight="1" x14ac:dyDescent="0.3">
      <c r="B52" s="10" t="s">
        <v>39</v>
      </c>
      <c r="C52" s="10">
        <v>15</v>
      </c>
      <c r="D52" s="63"/>
      <c r="E52" s="60" t="s">
        <v>128</v>
      </c>
      <c r="F52" s="90" t="s">
        <v>91</v>
      </c>
      <c r="G52" s="65"/>
      <c r="H52" s="66">
        <v>80</v>
      </c>
      <c r="I52" s="67"/>
      <c r="J52" s="16"/>
      <c r="K52" s="61"/>
    </row>
    <row r="53" spans="2:16" ht="21" customHeight="1" x14ac:dyDescent="0.3">
      <c r="B53" s="10" t="s">
        <v>39</v>
      </c>
      <c r="C53" s="10">
        <v>15</v>
      </c>
      <c r="D53" s="63"/>
      <c r="E53" s="60" t="s">
        <v>126</v>
      </c>
      <c r="F53" s="90" t="s">
        <v>91</v>
      </c>
      <c r="G53" s="65"/>
      <c r="H53" s="66">
        <v>80</v>
      </c>
      <c r="I53" s="67"/>
      <c r="J53" s="16"/>
      <c r="K53" s="61"/>
    </row>
    <row r="54" spans="2:16" ht="21" customHeight="1" x14ac:dyDescent="0.3">
      <c r="B54" s="10" t="s">
        <v>39</v>
      </c>
      <c r="C54" s="10">
        <v>15</v>
      </c>
      <c r="D54" s="63"/>
      <c r="E54" s="60" t="s">
        <v>130</v>
      </c>
      <c r="F54" s="90" t="s">
        <v>91</v>
      </c>
      <c r="G54" s="65"/>
      <c r="H54" s="66">
        <v>80</v>
      </c>
      <c r="I54" s="67"/>
      <c r="J54" s="16"/>
      <c r="K54" s="61"/>
    </row>
    <row r="55" spans="2:16" ht="21" customHeight="1" x14ac:dyDescent="0.3">
      <c r="B55" s="10" t="s">
        <v>39</v>
      </c>
      <c r="C55" s="10">
        <v>16</v>
      </c>
      <c r="D55" s="63"/>
      <c r="E55" s="60" t="s">
        <v>131</v>
      </c>
      <c r="F55" s="90" t="s">
        <v>29</v>
      </c>
      <c r="G55" s="65"/>
      <c r="H55" s="66">
        <v>40</v>
      </c>
      <c r="I55" s="67"/>
      <c r="J55" s="16"/>
      <c r="K55" s="61"/>
    </row>
    <row r="56" spans="2:16" ht="21" customHeight="1" x14ac:dyDescent="0.3">
      <c r="B56" s="10" t="s">
        <v>39</v>
      </c>
      <c r="C56" s="10">
        <v>16</v>
      </c>
      <c r="D56" s="63"/>
      <c r="E56" s="60" t="s">
        <v>132</v>
      </c>
      <c r="F56" s="90" t="s">
        <v>29</v>
      </c>
      <c r="G56" s="65"/>
      <c r="H56" s="66">
        <v>150</v>
      </c>
      <c r="I56" s="67"/>
      <c r="J56" s="16"/>
      <c r="K56" s="61"/>
    </row>
    <row r="57" spans="2:16" ht="21" customHeight="1" x14ac:dyDescent="0.3">
      <c r="B57" s="13" t="s">
        <v>39</v>
      </c>
      <c r="C57" s="13"/>
      <c r="D57" s="14"/>
      <c r="E57" s="14" t="s">
        <v>0</v>
      </c>
      <c r="F57" s="14"/>
      <c r="G57" s="17">
        <f>SUM(G48:G56)</f>
        <v>0</v>
      </c>
      <c r="H57" s="17">
        <f>SUM(H48:H56)</f>
        <v>780</v>
      </c>
      <c r="I57" s="17">
        <f>SUM(I48:I56)</f>
        <v>0</v>
      </c>
      <c r="J57" s="18">
        <f>SUM(G57:I57)</f>
        <v>780</v>
      </c>
      <c r="K57" s="62">
        <f>SUM(K48:K56)</f>
        <v>0</v>
      </c>
    </row>
    <row r="58" spans="2:16" ht="21" customHeight="1" x14ac:dyDescent="0.3">
      <c r="G58" s="6"/>
      <c r="H58" s="6"/>
      <c r="I58" s="6"/>
      <c r="K58" s="6"/>
    </row>
    <row r="59" spans="2:16" ht="21" customHeight="1" x14ac:dyDescent="0.3">
      <c r="G59" s="6"/>
      <c r="H59" s="6"/>
      <c r="I59" s="6"/>
      <c r="K59" s="6"/>
    </row>
    <row r="60" spans="2:16" ht="21" customHeight="1" x14ac:dyDescent="0.3">
      <c r="G60" s="6"/>
      <c r="H60" s="6"/>
      <c r="I60" s="6"/>
      <c r="K60" s="6"/>
    </row>
    <row r="61" spans="2:16" ht="21" customHeight="1" x14ac:dyDescent="0.3">
      <c r="G61" s="6"/>
      <c r="H61" s="6"/>
      <c r="I61" s="6"/>
      <c r="K61" s="6"/>
      <c r="P61" s="92" t="s">
        <v>134</v>
      </c>
    </row>
    <row r="62" spans="2:16" ht="21" customHeight="1" x14ac:dyDescent="0.3">
      <c r="G62" s="6"/>
      <c r="H62" s="6"/>
      <c r="I62" s="6"/>
      <c r="K62" s="6"/>
    </row>
    <row r="63" spans="2:16" ht="21" customHeight="1" x14ac:dyDescent="0.3">
      <c r="B63" s="13" t="s">
        <v>43</v>
      </c>
      <c r="C63" s="13"/>
      <c r="D63" s="14"/>
      <c r="E63" s="14" t="s">
        <v>0</v>
      </c>
      <c r="F63" s="14"/>
      <c r="G63" s="17">
        <f>SUM(G61:G62)</f>
        <v>0</v>
      </c>
      <c r="H63" s="17">
        <f>SUM(H61:H62)</f>
        <v>0</v>
      </c>
      <c r="I63" s="17">
        <f>SUM(I61:I62)</f>
        <v>0</v>
      </c>
      <c r="J63" s="18">
        <f>SUM(G63:I63)</f>
        <v>0</v>
      </c>
      <c r="K63" s="62">
        <f>SUM(K61:K61)</f>
        <v>0</v>
      </c>
    </row>
    <row r="64" spans="2:16" ht="21" customHeight="1" x14ac:dyDescent="0.3">
      <c r="B64" s="74" t="s">
        <v>41</v>
      </c>
      <c r="C64" s="74"/>
      <c r="D64" s="72">
        <f>J64/$J$64</f>
        <v>1</v>
      </c>
      <c r="E64" s="15" t="s">
        <v>0</v>
      </c>
      <c r="F64" s="15"/>
      <c r="G64" s="19">
        <f>G20+G34+G47+G57+G58+G59+G60+G63</f>
        <v>0</v>
      </c>
      <c r="H64" s="19">
        <f>H20+H34+H47+H57+H58+H59+H60+H63</f>
        <v>2880</v>
      </c>
      <c r="I64" s="19">
        <f>I20+I34+I47+I57+I58+I59+I60+I63</f>
        <v>330</v>
      </c>
      <c r="J64" s="19">
        <f>SUM(G64:I64)</f>
        <v>3210</v>
      </c>
      <c r="K64" s="19">
        <f>K20+K34+K47+K57+K58+K59+K60+K63</f>
        <v>0</v>
      </c>
    </row>
    <row r="66" spans="2:10" ht="21" customHeight="1" x14ac:dyDescent="0.3">
      <c r="B66" s="104" t="s">
        <v>135</v>
      </c>
      <c r="C66" s="104"/>
      <c r="D66" s="104"/>
      <c r="E66" s="104"/>
      <c r="F66" s="104"/>
      <c r="G66" s="104"/>
      <c r="H66" s="104"/>
      <c r="I66" s="104"/>
      <c r="J66" s="104"/>
    </row>
    <row r="67" spans="2:10" ht="21" customHeight="1" x14ac:dyDescent="0.3">
      <c r="B67" s="22" t="s">
        <v>41</v>
      </c>
      <c r="C67" s="22"/>
      <c r="D67" s="27" t="e">
        <f>J67/#REF!</f>
        <v>#REF!</v>
      </c>
      <c r="E67" s="20" t="s">
        <v>137</v>
      </c>
      <c r="F67" s="22" t="s">
        <v>33</v>
      </c>
      <c r="G67" s="21">
        <f>SUMIF($F$6:$F$64,$F67,G$6:G$64)</f>
        <v>0</v>
      </c>
      <c r="H67" s="21">
        <f>SUMIF($F$6:$F$64,$F67,H$6:H$64)</f>
        <v>0</v>
      </c>
      <c r="I67" s="21"/>
      <c r="J67" s="28">
        <v>1600</v>
      </c>
    </row>
    <row r="68" spans="2:10" ht="21" customHeight="1" x14ac:dyDescent="0.3">
      <c r="B68" s="22" t="s">
        <v>41</v>
      </c>
      <c r="C68" s="22"/>
      <c r="D68" s="27" t="e">
        <f>J68/#REF!</f>
        <v>#REF!</v>
      </c>
      <c r="E68" s="20" t="s">
        <v>136</v>
      </c>
      <c r="F68" s="22" t="s">
        <v>36</v>
      </c>
      <c r="G68" s="23" t="s">
        <v>49</v>
      </c>
      <c r="H68" s="23" t="s">
        <v>49</v>
      </c>
      <c r="I68" s="21"/>
      <c r="J68" s="28">
        <v>330</v>
      </c>
    </row>
    <row r="69" spans="2:10" ht="21" customHeight="1" x14ac:dyDescent="0.3">
      <c r="B69" s="22" t="s">
        <v>41</v>
      </c>
      <c r="C69" s="22"/>
      <c r="D69" s="27" t="e">
        <f>J69/#REF!</f>
        <v>#REF!</v>
      </c>
      <c r="E69" s="20" t="s">
        <v>138</v>
      </c>
      <c r="F69" s="22" t="s">
        <v>34</v>
      </c>
      <c r="G69" s="21">
        <f>SUMIF($F$6:$F$63,$F69,G$6:G$63)</f>
        <v>0</v>
      </c>
      <c r="H69" s="21">
        <f>SUMIF($F$6:$F$64,$F69,H$6:H$64)</f>
        <v>0</v>
      </c>
      <c r="I69" s="21"/>
      <c r="J69" s="28">
        <v>880</v>
      </c>
    </row>
    <row r="70" spans="2:10" ht="21" customHeight="1" x14ac:dyDescent="0.3">
      <c r="B70" s="22" t="s">
        <v>41</v>
      </c>
      <c r="C70" s="22"/>
      <c r="D70" s="27" t="e">
        <f>J70/#REF!</f>
        <v>#REF!</v>
      </c>
      <c r="E70" s="20" t="s">
        <v>50</v>
      </c>
      <c r="F70" s="22" t="s">
        <v>35</v>
      </c>
      <c r="G70" s="21">
        <f>SUMIF($F$6:$F$64,$F70,G$6:G$64)</f>
        <v>0</v>
      </c>
      <c r="H70" s="21">
        <f>SUMIF($F$6:$F$64,$F70,H$6:H$64)</f>
        <v>0</v>
      </c>
      <c r="I70" s="21"/>
      <c r="J70" s="28">
        <f t="shared" ref="J70" si="0">SUM(G70:I70)</f>
        <v>0</v>
      </c>
    </row>
    <row r="71" spans="2:10" ht="21" customHeight="1" x14ac:dyDescent="0.3">
      <c r="B71" s="22" t="s">
        <v>41</v>
      </c>
      <c r="C71" s="22"/>
      <c r="D71" s="27" t="e">
        <f>J71/#REF!</f>
        <v>#REF!</v>
      </c>
      <c r="E71" s="20" t="s">
        <v>42</v>
      </c>
      <c r="F71" s="22" t="s">
        <v>40</v>
      </c>
      <c r="G71" s="21">
        <f>SUMIF($F$6:$F$64,$F71,G$6:G$64)</f>
        <v>0</v>
      </c>
      <c r="H71" s="21">
        <f>SUMIF($F$6:$F$64,$F71,H$6:H$64)</f>
        <v>0</v>
      </c>
      <c r="I71" s="21"/>
      <c r="J71" s="28">
        <v>400</v>
      </c>
    </row>
    <row r="72" spans="2:10" ht="21" customHeight="1" x14ac:dyDescent="0.3">
      <c r="B72" s="22" t="s">
        <v>41</v>
      </c>
      <c r="C72" s="22"/>
      <c r="D72" s="27" t="e">
        <f>J72/#REF!</f>
        <v>#REF!</v>
      </c>
      <c r="E72" s="20" t="s">
        <v>52</v>
      </c>
      <c r="F72" s="22" t="s">
        <v>24</v>
      </c>
      <c r="G72" s="21">
        <f>SUMIF($F$6:$F$64,$F72,G$6:G$64)</f>
        <v>0</v>
      </c>
      <c r="H72" s="21">
        <f>SUMIF($F$6:$F$64,$F72,H$6:H$64)</f>
        <v>0</v>
      </c>
      <c r="I72" s="21"/>
      <c r="J72" s="28">
        <v>40</v>
      </c>
    </row>
    <row r="76" spans="2:10" ht="21" customHeight="1" x14ac:dyDescent="0.3">
      <c r="E76" s="93"/>
    </row>
    <row r="77" spans="2:10" ht="21" customHeight="1" x14ac:dyDescent="0.3">
      <c r="E77" s="93"/>
    </row>
    <row r="78" spans="2:10" ht="21" customHeight="1" x14ac:dyDescent="0.3">
      <c r="E78" s="93"/>
    </row>
    <row r="79" spans="2:10" ht="21" customHeight="1" x14ac:dyDescent="0.3">
      <c r="E79" s="93"/>
    </row>
    <row r="80" spans="2:10" ht="21" customHeight="1" x14ac:dyDescent="0.3">
      <c r="E80" s="93"/>
    </row>
    <row r="81" spans="5:5" ht="21" customHeight="1" x14ac:dyDescent="0.3">
      <c r="E81" s="93"/>
    </row>
    <row r="82" spans="5:5" ht="21" customHeight="1" x14ac:dyDescent="0.3">
      <c r="E82" s="93"/>
    </row>
  </sheetData>
  <mergeCells count="21">
    <mergeCell ref="B66:J66"/>
    <mergeCell ref="B3:D3"/>
    <mergeCell ref="E3:F3"/>
    <mergeCell ref="B4:D4"/>
    <mergeCell ref="F4:G4"/>
    <mergeCell ref="B2:K2"/>
    <mergeCell ref="G3:I3"/>
    <mergeCell ref="J3:K3"/>
    <mergeCell ref="H4:K4"/>
    <mergeCell ref="C6:C7"/>
    <mergeCell ref="B5:D5"/>
    <mergeCell ref="F5:G5"/>
    <mergeCell ref="H6:I6"/>
    <mergeCell ref="J6:J7"/>
    <mergeCell ref="B6:B7"/>
    <mergeCell ref="D6:D7"/>
    <mergeCell ref="E6:E7"/>
    <mergeCell ref="F6:F7"/>
    <mergeCell ref="G6:G7"/>
    <mergeCell ref="H5:K5"/>
    <mergeCell ref="K6:K7"/>
  </mergeCells>
  <printOptions horizontalCentered="1" verticalCentered="1"/>
  <pageMargins left="0.11811023622047245" right="0.11811023622047245" top="0.19685039370078741" bottom="0.19685039370078741" header="0.19685039370078741" footer="0.11811023622047245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1"/>
  <sheetViews>
    <sheetView zoomScale="90" zoomScaleNormal="90" workbookViewId="0">
      <selection activeCell="C40" sqref="C40"/>
    </sheetView>
  </sheetViews>
  <sheetFormatPr defaultRowHeight="13.2" x14ac:dyDescent="0.25"/>
  <cols>
    <col min="1" max="1" width="3.109375" customWidth="1"/>
    <col min="2" max="2" width="13.88671875" customWidth="1"/>
    <col min="3" max="3" width="49" customWidth="1"/>
    <col min="4" max="4" width="56" bestFit="1" customWidth="1"/>
    <col min="5" max="5" width="10.6640625" bestFit="1" customWidth="1"/>
  </cols>
  <sheetData>
    <row r="2" spans="2:5" ht="21.6" x14ac:dyDescent="0.25">
      <c r="B2" s="132" t="s">
        <v>56</v>
      </c>
      <c r="C2" s="133"/>
      <c r="D2" s="133"/>
      <c r="E2" s="134"/>
    </row>
    <row r="3" spans="2:5" ht="15.6" x14ac:dyDescent="0.3">
      <c r="B3" s="29" t="s">
        <v>2</v>
      </c>
      <c r="C3" s="30" t="s">
        <v>57</v>
      </c>
      <c r="D3" s="135" t="s">
        <v>58</v>
      </c>
      <c r="E3" s="136"/>
    </row>
    <row r="4" spans="2:5" ht="15.6" x14ac:dyDescent="0.25">
      <c r="B4" s="31" t="s">
        <v>59</v>
      </c>
      <c r="C4" s="32" t="s">
        <v>55</v>
      </c>
      <c r="D4" s="137" t="s">
        <v>60</v>
      </c>
      <c r="E4" s="138"/>
    </row>
    <row r="5" spans="2:5" x14ac:dyDescent="0.25">
      <c r="B5" s="33" t="s">
        <v>61</v>
      </c>
      <c r="C5" s="34" t="s">
        <v>62</v>
      </c>
      <c r="D5" s="34" t="s">
        <v>63</v>
      </c>
      <c r="E5" s="35" t="s">
        <v>64</v>
      </c>
    </row>
    <row r="6" spans="2:5" ht="14.4" x14ac:dyDescent="0.25">
      <c r="B6" s="139" t="s">
        <v>65</v>
      </c>
      <c r="C6" s="124" t="s">
        <v>66</v>
      </c>
      <c r="D6" s="36"/>
      <c r="E6" s="37"/>
    </row>
    <row r="7" spans="2:5" ht="14.4" x14ac:dyDescent="0.25">
      <c r="B7" s="139"/>
      <c r="C7" s="125"/>
      <c r="D7" s="36"/>
      <c r="E7" s="37"/>
    </row>
    <row r="8" spans="2:5" ht="14.4" x14ac:dyDescent="0.25">
      <c r="B8" s="139"/>
      <c r="C8" s="125"/>
      <c r="D8" s="36"/>
      <c r="E8" s="37"/>
    </row>
    <row r="9" spans="2:5" ht="14.4" x14ac:dyDescent="0.25">
      <c r="B9" s="139"/>
      <c r="C9" s="125"/>
      <c r="D9" s="36"/>
      <c r="E9" s="37"/>
    </row>
    <row r="10" spans="2:5" ht="14.4" x14ac:dyDescent="0.25">
      <c r="B10" s="139"/>
      <c r="C10" s="125"/>
      <c r="D10" s="38"/>
      <c r="E10" s="37"/>
    </row>
    <row r="11" spans="2:5" ht="14.4" x14ac:dyDescent="0.25">
      <c r="B11" s="139"/>
      <c r="C11" s="125"/>
      <c r="D11" s="39"/>
      <c r="E11" s="37"/>
    </row>
    <row r="12" spans="2:5" ht="14.4" x14ac:dyDescent="0.25">
      <c r="B12" s="139"/>
      <c r="C12" s="125"/>
      <c r="D12" s="40"/>
      <c r="E12" s="37"/>
    </row>
    <row r="13" spans="2:5" ht="14.4" x14ac:dyDescent="0.25">
      <c r="B13" s="139"/>
      <c r="C13" s="125"/>
      <c r="D13" s="41"/>
      <c r="E13" s="42"/>
    </row>
    <row r="14" spans="2:5" ht="14.4" x14ac:dyDescent="0.25">
      <c r="B14" s="139"/>
      <c r="C14" s="125"/>
      <c r="D14" s="43"/>
      <c r="E14" s="42"/>
    </row>
    <row r="15" spans="2:5" ht="14.4" x14ac:dyDescent="0.25">
      <c r="B15" s="139"/>
      <c r="C15" s="125"/>
      <c r="D15" s="40"/>
      <c r="E15" s="37"/>
    </row>
    <row r="16" spans="2:5" ht="14.4" x14ac:dyDescent="0.25">
      <c r="B16" s="139"/>
      <c r="C16" s="125"/>
      <c r="D16" s="40"/>
      <c r="E16" s="42"/>
    </row>
    <row r="17" spans="2:5" ht="14.4" x14ac:dyDescent="0.25">
      <c r="B17" s="139"/>
      <c r="C17" s="125"/>
      <c r="D17" s="40"/>
      <c r="E17" s="37"/>
    </row>
    <row r="18" spans="2:5" ht="14.4" x14ac:dyDescent="0.25">
      <c r="B18" s="139"/>
      <c r="C18" s="125"/>
      <c r="D18" s="39"/>
      <c r="E18" s="37"/>
    </row>
    <row r="19" spans="2:5" ht="14.4" x14ac:dyDescent="0.25">
      <c r="B19" s="139"/>
      <c r="C19" s="125"/>
      <c r="D19" s="39"/>
      <c r="E19" s="42"/>
    </row>
    <row r="20" spans="2:5" ht="14.4" x14ac:dyDescent="0.25">
      <c r="B20" s="139"/>
      <c r="C20" s="125"/>
      <c r="D20" s="40"/>
      <c r="E20" s="37"/>
    </row>
    <row r="21" spans="2:5" ht="14.4" x14ac:dyDescent="0.25">
      <c r="B21" s="139"/>
      <c r="C21" s="125"/>
      <c r="D21" s="41"/>
      <c r="E21" s="37"/>
    </row>
    <row r="22" spans="2:5" ht="14.4" x14ac:dyDescent="0.25">
      <c r="B22" s="139"/>
      <c r="C22" s="125"/>
      <c r="D22" s="39"/>
      <c r="E22" s="37"/>
    </row>
    <row r="23" spans="2:5" ht="14.4" x14ac:dyDescent="0.25">
      <c r="B23" s="139"/>
      <c r="C23" s="125"/>
      <c r="D23" s="40"/>
      <c r="E23" s="37"/>
    </row>
    <row r="24" spans="2:5" ht="14.4" x14ac:dyDescent="0.25">
      <c r="B24" s="139"/>
      <c r="C24" s="125"/>
      <c r="D24" s="40"/>
      <c r="E24" s="42"/>
    </row>
    <row r="25" spans="2:5" ht="14.4" x14ac:dyDescent="0.25">
      <c r="B25" s="139"/>
      <c r="C25" s="125"/>
      <c r="D25" s="40"/>
      <c r="E25" s="42"/>
    </row>
    <row r="26" spans="2:5" ht="14.4" x14ac:dyDescent="0.25">
      <c r="B26" s="139"/>
      <c r="C26" s="124" t="s">
        <v>67</v>
      </c>
      <c r="D26" s="40"/>
      <c r="E26" s="37"/>
    </row>
    <row r="27" spans="2:5" ht="14.4" x14ac:dyDescent="0.25">
      <c r="B27" s="139"/>
      <c r="C27" s="125"/>
      <c r="D27" s="36"/>
      <c r="E27" s="37"/>
    </row>
    <row r="28" spans="2:5" ht="14.4" x14ac:dyDescent="0.25">
      <c r="B28" s="139"/>
      <c r="C28" s="124" t="s">
        <v>68</v>
      </c>
      <c r="D28" s="43"/>
      <c r="E28" s="42"/>
    </row>
    <row r="29" spans="2:5" ht="14.4" x14ac:dyDescent="0.25">
      <c r="B29" s="139"/>
      <c r="C29" s="125"/>
      <c r="D29" s="40"/>
      <c r="E29" s="42"/>
    </row>
    <row r="30" spans="2:5" ht="14.4" x14ac:dyDescent="0.25">
      <c r="B30" s="139"/>
      <c r="C30" s="125"/>
      <c r="D30" s="40"/>
      <c r="E30" s="42"/>
    </row>
    <row r="31" spans="2:5" ht="14.4" x14ac:dyDescent="0.25">
      <c r="B31" s="139"/>
      <c r="C31" s="125"/>
      <c r="D31" s="40"/>
      <c r="E31" s="42"/>
    </row>
    <row r="32" spans="2:5" ht="14.4" x14ac:dyDescent="0.25">
      <c r="B32" s="139"/>
      <c r="C32" s="125"/>
      <c r="D32" s="43"/>
      <c r="E32" s="37"/>
    </row>
    <row r="33" spans="2:5" ht="14.4" x14ac:dyDescent="0.25">
      <c r="B33" s="139"/>
      <c r="C33" s="125"/>
      <c r="D33" s="40"/>
      <c r="E33" s="42"/>
    </row>
    <row r="34" spans="2:5" ht="14.4" x14ac:dyDescent="0.25">
      <c r="B34" s="139"/>
      <c r="C34" s="125"/>
      <c r="D34" s="41"/>
      <c r="E34" s="37"/>
    </row>
    <row r="35" spans="2:5" ht="14.4" x14ac:dyDescent="0.25">
      <c r="B35" s="139"/>
      <c r="C35" s="126"/>
      <c r="D35" s="43"/>
      <c r="E35" s="42"/>
    </row>
    <row r="36" spans="2:5" ht="14.4" x14ac:dyDescent="0.25">
      <c r="B36" s="139"/>
      <c r="C36" s="124" t="s">
        <v>69</v>
      </c>
      <c r="D36" s="39"/>
      <c r="E36" s="37"/>
    </row>
    <row r="37" spans="2:5" ht="14.4" x14ac:dyDescent="0.25">
      <c r="B37" s="139"/>
      <c r="C37" s="125"/>
      <c r="D37" s="40"/>
      <c r="E37" s="42"/>
    </row>
    <row r="38" spans="2:5" ht="14.4" x14ac:dyDescent="0.25">
      <c r="B38" s="139"/>
      <c r="C38" s="125"/>
      <c r="D38" s="40"/>
      <c r="E38" s="37"/>
    </row>
    <row r="39" spans="2:5" ht="57" customHeight="1" x14ac:dyDescent="0.25">
      <c r="B39" s="139"/>
      <c r="C39" s="126"/>
      <c r="D39" s="40"/>
      <c r="E39" s="42"/>
    </row>
    <row r="40" spans="2:5" ht="56.25" customHeight="1" x14ac:dyDescent="0.25">
      <c r="B40" s="139"/>
      <c r="C40" s="44" t="s">
        <v>70</v>
      </c>
      <c r="D40" s="36"/>
      <c r="E40" s="42"/>
    </row>
    <row r="41" spans="2:5" ht="13.8" x14ac:dyDescent="0.3">
      <c r="B41" s="121" t="s">
        <v>71</v>
      </c>
      <c r="C41" s="122"/>
      <c r="D41" s="122"/>
      <c r="E41" s="45">
        <f>SUM(E6:E40)</f>
        <v>0</v>
      </c>
    </row>
    <row r="42" spans="2:5" ht="36" x14ac:dyDescent="0.25">
      <c r="B42" s="123" t="s">
        <v>72</v>
      </c>
      <c r="C42" s="44" t="s">
        <v>73</v>
      </c>
      <c r="D42" s="40"/>
      <c r="E42" s="42"/>
    </row>
    <row r="43" spans="2:5" ht="14.4" x14ac:dyDescent="0.25">
      <c r="B43" s="123"/>
      <c r="C43" s="124" t="s">
        <v>74</v>
      </c>
      <c r="D43" s="40"/>
      <c r="E43" s="37"/>
    </row>
    <row r="44" spans="2:5" ht="14.4" x14ac:dyDescent="0.25">
      <c r="B44" s="123"/>
      <c r="C44" s="125"/>
      <c r="D44" s="36"/>
      <c r="E44" s="42"/>
    </row>
    <row r="45" spans="2:5" ht="14.4" x14ac:dyDescent="0.25">
      <c r="B45" s="123"/>
      <c r="C45" s="125"/>
      <c r="D45" s="40"/>
      <c r="E45" s="42"/>
    </row>
    <row r="46" spans="2:5" ht="14.4" x14ac:dyDescent="0.25">
      <c r="B46" s="123"/>
      <c r="C46" s="126"/>
      <c r="D46" s="36"/>
      <c r="E46" s="42"/>
    </row>
    <row r="47" spans="2:5" ht="13.8" x14ac:dyDescent="0.3">
      <c r="B47" s="127" t="s">
        <v>71</v>
      </c>
      <c r="C47" s="128"/>
      <c r="D47" s="128"/>
      <c r="E47" s="46">
        <f>SUM(E42:E46)</f>
        <v>0</v>
      </c>
    </row>
    <row r="48" spans="2:5" ht="14.4" x14ac:dyDescent="0.25">
      <c r="B48" s="129" t="s">
        <v>75</v>
      </c>
      <c r="C48" s="124" t="s">
        <v>76</v>
      </c>
      <c r="D48" s="47"/>
      <c r="E48" s="42"/>
    </row>
    <row r="49" spans="2:5" ht="14.4" x14ac:dyDescent="0.25">
      <c r="B49" s="129"/>
      <c r="C49" s="125"/>
      <c r="D49" s="47"/>
      <c r="E49" s="42"/>
    </row>
    <row r="50" spans="2:5" ht="14.4" x14ac:dyDescent="0.25">
      <c r="B50" s="129"/>
      <c r="C50" s="125"/>
      <c r="D50" s="47"/>
      <c r="E50" s="42"/>
    </row>
    <row r="51" spans="2:5" ht="14.4" x14ac:dyDescent="0.25">
      <c r="B51" s="129"/>
      <c r="C51" s="125"/>
      <c r="D51" s="47"/>
      <c r="E51" s="42"/>
    </row>
    <row r="52" spans="2:5" ht="14.4" x14ac:dyDescent="0.25">
      <c r="B52" s="129"/>
      <c r="C52" s="125"/>
      <c r="D52" s="47"/>
      <c r="E52" s="42"/>
    </row>
    <row r="53" spans="2:5" ht="28.5" customHeight="1" x14ac:dyDescent="0.25">
      <c r="B53" s="129"/>
      <c r="C53" s="126"/>
      <c r="D53" s="47"/>
      <c r="E53" s="42"/>
    </row>
    <row r="54" spans="2:5" ht="15.6" x14ac:dyDescent="0.25">
      <c r="B54" s="129"/>
      <c r="C54" s="48"/>
      <c r="D54" s="49" t="s">
        <v>71</v>
      </c>
      <c r="E54" s="50">
        <f>SUM(E48:E53)</f>
        <v>0</v>
      </c>
    </row>
    <row r="55" spans="2:5" ht="14.4" x14ac:dyDescent="0.25">
      <c r="B55" s="129"/>
      <c r="C55" s="130" t="s">
        <v>77</v>
      </c>
      <c r="D55" s="40"/>
      <c r="E55" s="37"/>
    </row>
    <row r="56" spans="2:5" ht="14.4" x14ac:dyDescent="0.25">
      <c r="B56" s="129"/>
      <c r="C56" s="131"/>
      <c r="D56" s="40"/>
      <c r="E56" s="42"/>
    </row>
    <row r="57" spans="2:5" ht="15.6" x14ac:dyDescent="0.25">
      <c r="B57" s="129"/>
      <c r="C57" s="51"/>
      <c r="D57" s="52" t="s">
        <v>71</v>
      </c>
      <c r="E57" s="53">
        <f>SUM(E55:E56)</f>
        <v>0</v>
      </c>
    </row>
    <row r="58" spans="2:5" ht="15" customHeight="1" x14ac:dyDescent="0.25">
      <c r="B58" s="110" t="s">
        <v>78</v>
      </c>
      <c r="C58" s="111"/>
      <c r="D58" s="112"/>
      <c r="E58" s="54">
        <f>SUM(E57,E54,E47,E41)</f>
        <v>0</v>
      </c>
    </row>
    <row r="59" spans="2:5" ht="14.4" x14ac:dyDescent="0.25">
      <c r="B59" s="113" t="s">
        <v>79</v>
      </c>
      <c r="C59" s="114"/>
      <c r="D59" s="55"/>
      <c r="E59" s="42"/>
    </row>
    <row r="60" spans="2:5" ht="14.4" x14ac:dyDescent="0.25">
      <c r="B60" s="115"/>
      <c r="C60" s="116"/>
      <c r="D60" s="55"/>
      <c r="E60" s="42"/>
    </row>
    <row r="61" spans="2:5" ht="14.4" x14ac:dyDescent="0.25">
      <c r="B61" s="117"/>
      <c r="C61" s="118"/>
      <c r="D61" s="55"/>
      <c r="E61" s="42"/>
    </row>
    <row r="62" spans="2:5" ht="15.75" customHeight="1" x14ac:dyDescent="0.25">
      <c r="B62" s="110" t="s">
        <v>80</v>
      </c>
      <c r="C62" s="111"/>
      <c r="D62" s="112"/>
      <c r="E62" s="56">
        <f>SUM(E59:E61)</f>
        <v>0</v>
      </c>
    </row>
    <row r="63" spans="2:5" ht="15.75" customHeight="1" x14ac:dyDescent="0.25">
      <c r="B63" s="113" t="s">
        <v>81</v>
      </c>
      <c r="C63" s="114"/>
      <c r="D63" s="40"/>
      <c r="E63" s="37"/>
    </row>
    <row r="64" spans="2:5" ht="15.75" customHeight="1" x14ac:dyDescent="0.25">
      <c r="B64" s="115"/>
      <c r="C64" s="116"/>
      <c r="D64" s="40"/>
      <c r="E64" s="37"/>
    </row>
    <row r="65" spans="2:5" ht="15.75" customHeight="1" x14ac:dyDescent="0.25">
      <c r="B65" s="115"/>
      <c r="C65" s="116"/>
      <c r="D65" s="40"/>
      <c r="E65" s="37"/>
    </row>
    <row r="66" spans="2:5" ht="15.75" customHeight="1" x14ac:dyDescent="0.25">
      <c r="B66" s="115"/>
      <c r="C66" s="116"/>
      <c r="D66" s="40"/>
      <c r="E66" s="37"/>
    </row>
    <row r="67" spans="2:5" ht="15.75" customHeight="1" x14ac:dyDescent="0.25">
      <c r="B67" s="117"/>
      <c r="C67" s="118"/>
      <c r="D67" s="40"/>
      <c r="E67" s="37"/>
    </row>
    <row r="68" spans="2:5" ht="14.4" x14ac:dyDescent="0.25">
      <c r="B68" s="110" t="s">
        <v>82</v>
      </c>
      <c r="C68" s="111"/>
      <c r="D68" s="112"/>
      <c r="E68" s="56">
        <f>SUM(E63:E67)</f>
        <v>0</v>
      </c>
    </row>
    <row r="69" spans="2:5" ht="15.6" x14ac:dyDescent="0.3">
      <c r="B69" s="119" t="s">
        <v>83</v>
      </c>
      <c r="C69" s="120"/>
      <c r="D69" s="120"/>
      <c r="E69" s="57">
        <f>E68+E62+E58</f>
        <v>0</v>
      </c>
    </row>
    <row r="70" spans="2:5" ht="13.8" x14ac:dyDescent="0.3">
      <c r="B70" s="106" t="s">
        <v>84</v>
      </c>
      <c r="C70" s="107"/>
      <c r="D70" s="107"/>
      <c r="E70" s="58" t="e">
        <f>IF(E71=E69,"CH.CONFERE",IF(E69&lt;#REF!,"CH.ABAIXO","CH.ACIMA"))</f>
        <v>#REF!</v>
      </c>
    </row>
    <row r="71" spans="2:5" ht="13.8" x14ac:dyDescent="0.3">
      <c r="B71" s="108" t="s">
        <v>85</v>
      </c>
      <c r="C71" s="109"/>
      <c r="D71" s="109"/>
      <c r="E71" s="59">
        <v>3200</v>
      </c>
    </row>
  </sheetData>
  <sortState ref="D20:E32">
    <sortCondition ref="D19"/>
  </sortState>
  <mergeCells count="23">
    <mergeCell ref="B2:E2"/>
    <mergeCell ref="D3:E3"/>
    <mergeCell ref="D4:E4"/>
    <mergeCell ref="B6:B40"/>
    <mergeCell ref="C6:C25"/>
    <mergeCell ref="C26:C27"/>
    <mergeCell ref="C28:C35"/>
    <mergeCell ref="C36:C39"/>
    <mergeCell ref="B41:D41"/>
    <mergeCell ref="B42:B46"/>
    <mergeCell ref="C43:C46"/>
    <mergeCell ref="B47:D47"/>
    <mergeCell ref="B48:B57"/>
    <mergeCell ref="C48:C53"/>
    <mergeCell ref="C55:C56"/>
    <mergeCell ref="B70:D70"/>
    <mergeCell ref="B71:D71"/>
    <mergeCell ref="B58:D58"/>
    <mergeCell ref="B59:C61"/>
    <mergeCell ref="B62:D62"/>
    <mergeCell ref="B63:C67"/>
    <mergeCell ref="B68:D68"/>
    <mergeCell ref="B69:D69"/>
  </mergeCells>
  <conditionalFormatting sqref="B70 E70">
    <cfRule type="cellIs" dxfId="2" priority="1" stopIfTrue="1" operator="equal">
      <formula>CH.ACIMA</formula>
    </cfRule>
    <cfRule type="cellIs" dxfId="1" priority="2" stopIfTrue="1" operator="equal">
      <formula>CH.ABAIXO</formula>
    </cfRule>
    <cfRule type="cellIs" dxfId="0" priority="3" stopIfTrue="1" operator="equal">
      <formula>CH.CONFERE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Footer>&amp;LDCN: Metodologia CM Consultora&amp;R&amp;N/&amp;N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</vt:lpstr>
      <vt:lpstr>Matriz</vt:lpstr>
      <vt:lpstr>DCN</vt:lpstr>
      <vt:lpstr>Matriz!Area_de_impressao</vt:lpstr>
    </vt:vector>
  </TitlesOfParts>
  <Company>CM Consultoria de Administração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Salviano Oliveira</dc:creator>
  <cp:lastModifiedBy>Elisabete Andrade</cp:lastModifiedBy>
  <cp:lastPrinted>2019-03-30T13:31:43Z</cp:lastPrinted>
  <dcterms:created xsi:type="dcterms:W3CDTF">2007-08-03T12:20:53Z</dcterms:created>
  <dcterms:modified xsi:type="dcterms:W3CDTF">2025-04-29T20:49:01Z</dcterms:modified>
</cp:coreProperties>
</file>